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hared drives\30 - Administration\Rate Study\Rate Calculator\"/>
    </mc:Choice>
  </mc:AlternateContent>
  <xr:revisionPtr revIDLastSave="0" documentId="13_ncr:1_{65972C71-26F6-42C2-A65E-0B84D896E7DA}" xr6:coauthVersionLast="47" xr6:coauthVersionMax="47" xr10:uidLastSave="{00000000-0000-0000-0000-000000000000}"/>
  <bookViews>
    <workbookView xWindow="-120" yWindow="-120" windowWidth="29040" windowHeight="15720" xr2:uid="{8BF06307-B314-477A-9A24-C60BA2D0AF07}"/>
  </bookViews>
  <sheets>
    <sheet name="Calculator" sheetId="3" r:id="rId1"/>
    <sheet name="Key" sheetId="1" state="hidden" r:id="rId2"/>
  </sheets>
  <definedNames>
    <definedName name="_xlnm.Print_Area" localSheetId="0">Calculator!$A$1:$F$39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" l="1" a="1"/>
  <c r="F13" i="3" s="1"/>
  <c r="F11" i="3" a="1"/>
  <c r="F11" i="3" s="1"/>
  <c r="F30" i="3" l="1"/>
  <c r="F31" i="3" s="1"/>
  <c r="F32" i="3" s="1"/>
  <c r="F12" i="3" l="1" a="1"/>
  <c r="F12" i="3" s="1"/>
  <c r="F1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<sst xmlns="http://schemas.openxmlformats.org/spreadsheetml/2006/main" count="586" uniqueCount="58">
  <si>
    <t>Gravity or Pumped:</t>
  </si>
  <si>
    <t>Customer Type:</t>
  </si>
  <si>
    <t>Meter Size:</t>
  </si>
  <si>
    <t>Year:</t>
  </si>
  <si>
    <t>Adjudication Charge:</t>
  </si>
  <si>
    <t>Current</t>
  </si>
  <si>
    <t>Customer Class</t>
  </si>
  <si>
    <t xml:space="preserve">Multi Residential </t>
  </si>
  <si>
    <t>Tiers</t>
  </si>
  <si>
    <t>Jan 1 2026</t>
  </si>
  <si>
    <t>Pumped</t>
  </si>
  <si>
    <t>Type</t>
  </si>
  <si>
    <t>Gravity</t>
  </si>
  <si>
    <t>Agriculture</t>
  </si>
  <si>
    <t>Commercial</t>
  </si>
  <si>
    <t>Resale</t>
  </si>
  <si>
    <t>Other</t>
  </si>
  <si>
    <t>Industrial</t>
  </si>
  <si>
    <t>Volumetric</t>
  </si>
  <si>
    <t>Category</t>
  </si>
  <si>
    <t>ADJUDICATION</t>
  </si>
  <si>
    <t>5/8-3/4"</t>
  </si>
  <si>
    <t>1"</t>
  </si>
  <si>
    <t>1-1/2"</t>
  </si>
  <si>
    <t>2"</t>
  </si>
  <si>
    <t>3"</t>
  </si>
  <si>
    <t>4"</t>
  </si>
  <si>
    <t>6"</t>
  </si>
  <si>
    <t>12"</t>
  </si>
  <si>
    <t>18"</t>
  </si>
  <si>
    <t>Residential</t>
  </si>
  <si>
    <t>Size</t>
  </si>
  <si>
    <t>Fixed</t>
  </si>
  <si>
    <t>KEY DON’T DELETE GREY CELLS</t>
  </si>
  <si>
    <t>*435.6 units equals 1 acre-foot</t>
  </si>
  <si>
    <t xml:space="preserve">The water rate calculator excel tool includes current rates along with proposed rates. </t>
  </si>
  <si>
    <t>*One Unit = 100 cubic feet (HCF) = 748 gallons</t>
  </si>
  <si>
    <t>Total Bill</t>
  </si>
  <si>
    <t>Step 2: Select Gravity or Pumped</t>
  </si>
  <si>
    <t>Use the blue dropdown menus to enter your input selections for Steps 1-4, and enter water usage in Step 5.</t>
  </si>
  <si>
    <t>Step 1: Select Year</t>
  </si>
  <si>
    <t>Step 3: Select Customer Type</t>
  </si>
  <si>
    <t>Step 4: Select Meter Size</t>
  </si>
  <si>
    <t>INPUT SELECTIONS</t>
  </si>
  <si>
    <t xml:space="preserve">Most customers are pumped. Gravity customers are generally located 1) south of intersection at Old Creek Road along Highway 33 and 2) in vicinity of Casitas Vista Road. </t>
  </si>
  <si>
    <t>Step 5:  Enter Monthly Water Use (in units)*</t>
  </si>
  <si>
    <t>Most residential meters are 5/8-3/4". Meter size is found on your water bill under "Current Meter Information".</t>
  </si>
  <si>
    <t>Fixed Meter Charge:</t>
  </si>
  <si>
    <t>Volume Water Charge:</t>
  </si>
  <si>
    <t>ESTIMATED MONTHLY BILL</t>
  </si>
  <si>
    <t>Tier</t>
  </si>
  <si>
    <t>Cons</t>
  </si>
  <si>
    <t>Example Water Rate Calculator</t>
  </si>
  <si>
    <t>Agriculture Domestic</t>
  </si>
  <si>
    <t>Jan 1 2027</t>
  </si>
  <si>
    <t>Jan 1 2028</t>
  </si>
  <si>
    <t>Jan 1 2029</t>
  </si>
  <si>
    <t>Jan 1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</si>
</sst>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4"/>
      <name val="Calibri"/>
      <family val="2"/>
      <scheme val="minor"/>
    </font>
    <font>
      <b/>
      <sz val="20"/>
      <color rgb="FF1579AB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79AB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left" wrapText="1"/>
      <protection hidden="1"/>
    </xf>
    <xf numFmtId="0" fontId="7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left" wrapText="1"/>
      <protection hidden="1"/>
    </xf>
    <xf numFmtId="0" fontId="8" fillId="2" borderId="0" xfId="0" applyFont="1" applyFill="1" applyProtection="1">
      <protection hidden="1"/>
    </xf>
    <xf numFmtId="0" fontId="6" fillId="2" borderId="0" xfId="0" applyFont="1" applyFill="1" applyAlignment="1" applyProtection="1">
      <alignment wrapText="1"/>
      <protection hidden="1"/>
    </xf>
    <xf numFmtId="0" fontId="6" fillId="2" borderId="0" xfId="0" applyFont="1" applyFill="1" applyAlignment="1" applyProtection="1">
      <alignment vertical="top" wrapText="1"/>
      <protection hidden="1"/>
    </xf>
    <xf numFmtId="0" fontId="7" fillId="2" borderId="0" xfId="0" applyFont="1" applyFill="1" applyAlignment="1" applyProtection="1">
      <alignment wrapText="1"/>
      <protection hidden="1"/>
    </xf>
    <xf numFmtId="0" fontId="6" fillId="2" borderId="4" xfId="0" applyFont="1" applyFill="1" applyBorder="1" applyProtection="1">
      <protection hidden="1"/>
    </xf>
    <xf numFmtId="0" fontId="7" fillId="2" borderId="3" xfId="0" applyFont="1" applyFill="1" applyBorder="1" applyAlignment="1" applyProtection="1">
      <alignment horizontal="left"/>
      <protection hidden="1"/>
    </xf>
    <xf numFmtId="0" fontId="8" fillId="3" borderId="4" xfId="0" applyFont="1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hidden="1"/>
    </xf>
    <xf numFmtId="0" fontId="6" fillId="2" borderId="3" xfId="0" applyFont="1" applyFill="1" applyBorder="1" applyProtection="1">
      <protection hidden="1"/>
    </xf>
    <xf numFmtId="0" fontId="7" fillId="2" borderId="5" xfId="0" applyFont="1" applyFill="1" applyBorder="1" applyProtection="1">
      <protection hidden="1"/>
    </xf>
    <xf numFmtId="0" fontId="8" fillId="3" borderId="6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/>
      <protection hidden="1"/>
    </xf>
    <xf numFmtId="0" fontId="8" fillId="3" borderId="2" xfId="0" applyFont="1" applyFill="1" applyBorder="1" applyProtection="1">
      <protection locked="0"/>
    </xf>
    <xf numFmtId="0" fontId="6" fillId="2" borderId="1" xfId="0" applyFont="1" applyFill="1" applyBorder="1" applyProtection="1">
      <protection hidden="1"/>
    </xf>
    <xf numFmtId="0" fontId="9" fillId="2" borderId="0" xfId="0" applyFont="1" applyFill="1" applyAlignment="1" applyProtection="1">
      <alignment vertical="top"/>
      <protection hidden="1"/>
    </xf>
    <xf numFmtId="0" fontId="6" fillId="2" borderId="4" xfId="0" applyFont="1" applyFill="1" applyBorder="1" applyAlignment="1" applyProtection="1">
      <alignment wrapText="1"/>
      <protection hidden="1"/>
    </xf>
    <xf numFmtId="0" fontId="6" fillId="2" borderId="3" xfId="0" applyFont="1" applyFill="1" applyBorder="1" applyAlignment="1" applyProtection="1">
      <alignment vertical="top" wrapText="1"/>
      <protection hidden="1"/>
    </xf>
    <xf numFmtId="0" fontId="6" fillId="2" borderId="0" xfId="0" applyFont="1" applyFill="1" applyAlignment="1" applyProtection="1">
      <alignment vertical="top"/>
      <protection hidden="1"/>
    </xf>
    <xf numFmtId="164" fontId="6" fillId="2" borderId="2" xfId="3" applyNumberFormat="1" applyFont="1" applyFill="1" applyBorder="1" applyProtection="1">
      <protection hidden="1"/>
    </xf>
    <xf numFmtId="164" fontId="6" fillId="2" borderId="4" xfId="3" applyNumberFormat="1" applyFont="1" applyFill="1" applyBorder="1" applyProtection="1">
      <protection hidden="1"/>
    </xf>
    <xf numFmtId="0" fontId="9" fillId="2" borderId="0" xfId="0" applyFont="1" applyFill="1" applyProtection="1">
      <protection hidden="1"/>
    </xf>
    <xf numFmtId="0" fontId="13" fillId="2" borderId="0" xfId="0" applyFont="1" applyFill="1" applyAlignment="1" applyProtection="1">
      <alignment wrapText="1"/>
      <protection hidden="1"/>
    </xf>
    <xf numFmtId="0" fontId="13" fillId="2" borderId="0" xfId="0" applyFont="1" applyFill="1" applyAlignment="1" applyProtection="1">
      <alignment horizontal="left" wrapText="1"/>
      <protection hidden="1"/>
    </xf>
    <xf numFmtId="0" fontId="13" fillId="2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right"/>
      <protection hidden="1"/>
    </xf>
    <xf numFmtId="165" fontId="12" fillId="2" borderId="0" xfId="1" applyNumberFormat="1" applyFont="1" applyFill="1" applyProtection="1">
      <protection hidden="1"/>
    </xf>
    <xf numFmtId="0" fontId="12" fillId="2" borderId="0" xfId="0" applyFont="1" applyFill="1" applyProtection="1">
      <protection hidden="1"/>
    </xf>
    <xf numFmtId="0" fontId="10" fillId="2" borderId="5" xfId="0" applyFont="1" applyFill="1" applyBorder="1" applyAlignment="1" applyProtection="1">
      <alignment vertical="center"/>
      <protection hidden="1"/>
    </xf>
    <xf numFmtId="164" fontId="10" fillId="0" borderId="6" xfId="3" applyNumberFormat="1" applyFont="1" applyFill="1" applyBorder="1" applyAlignment="1" applyProtection="1">
      <alignment vertical="center"/>
      <protection hidden="1"/>
    </xf>
    <xf numFmtId="0" fontId="0" fillId="4" borderId="0" xfId="0" applyFill="1" applyProtection="1">
      <protection hidden="1"/>
    </xf>
    <xf numFmtId="43" fontId="0" fillId="4" borderId="0" xfId="1" applyFont="1" applyFill="1" applyProtection="1">
      <protection hidden="1"/>
    </xf>
    <xf numFmtId="0" fontId="2" fillId="4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15" fillId="2" borderId="0" xfId="0" applyFont="1" applyFill="1" applyProtection="1">
      <protection hidden="1"/>
    </xf>
    <xf numFmtId="43" fontId="1" fillId="4" borderId="0" xfId="1" applyFont="1" applyFill="1" applyProtection="1">
      <protection hidden="1"/>
    </xf>
    <xf numFmtId="43" fontId="2" fillId="4" borderId="0" xfId="1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6" fillId="2" borderId="3" xfId="0" applyFont="1" applyFill="1" applyBorder="1" applyAlignment="1" applyProtection="1">
      <alignment horizontal="left" wrapText="1"/>
      <protection hidden="1"/>
    </xf>
    <xf numFmtId="0" fontId="6" fillId="2" borderId="3" xfId="0" applyFont="1" applyFill="1" applyBorder="1" applyAlignment="1" applyProtection="1">
      <alignment horizontal="left" vertical="top" wrapText="1"/>
      <protection hidden="1"/>
    </xf>
  </cellXfs>
  <cellStyles count="4">
    <cellStyle name="Comma" xfId="1" builtinId="3"/>
    <cellStyle name="Currency" xfId="3" builtinId="4"/>
    <cellStyle name="Normal" xfId="0" builtinId="0"/>
    <cellStyle name="Normal 2 2" xfId="2" xr:uid="{F5FB768F-97EC-4FD0-8128-ECA81640C858}"/>
  </cellStyles>
  <dxfs count="0"/>
  <tableStyles count="0" defaultTableStyle="TableStyleMedium2" defaultPivotStyle="PivotStyleLight16"/>
  <colors>
    <mruColors>
      <color rgb="FF00FFFF"/>
      <color rgb="FF1579AB"/>
      <color rgb="FF1A93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1455420</xdr:colOff>
      <xdr:row>5</xdr:row>
      <xdr:rowOff>11343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CAAB6C-D415-4EB7-A6AC-8925A537D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7625"/>
          <a:ext cx="1760220" cy="1059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DFF9-2BEA-49C9-B77B-7B53CFFF8E20}">
  <dimension ref="B5:K39"/>
  <sheetViews>
    <sheetView tabSelected="1" workbookViewId="0">
      <selection activeCell="B29" sqref="B29"/>
    </sheetView>
  </sheetViews>
  <sheetFormatPr defaultRowHeight="15" x14ac:dyDescent="0.25"/>
  <cols>
    <col min="1" max="1" width="5.5703125" style="1" customWidth="1"/>
    <col min="2" max="2" width="58.5703125" style="1" customWidth="1"/>
    <col min="3" max="3" width="21.7109375" style="1" customWidth="1"/>
    <col min="4" max="4" width="6" style="1" customWidth="1"/>
    <col min="5" max="5" width="23" style="1" customWidth="1"/>
    <col min="6" max="6" width="14.42578125" style="1" customWidth="1"/>
    <col min="7" max="8" width="9.140625" style="1"/>
    <col min="9" max="9" width="13.5703125" style="1" customWidth="1"/>
    <col min="10" max="16384" width="9.140625" style="1"/>
  </cols>
  <sheetData>
    <row r="5" spans="2:11" ht="26.25" x14ac:dyDescent="0.4">
      <c r="C5" s="4"/>
      <c r="D5" s="4"/>
    </row>
    <row r="6" spans="2:11" ht="26.25" x14ac:dyDescent="0.4">
      <c r="B6" s="47" t="s">
        <v>52</v>
      </c>
      <c r="C6" s="47"/>
      <c r="D6" s="47"/>
    </row>
    <row r="7" spans="2:11" ht="18" customHeight="1" x14ac:dyDescent="0.4">
      <c r="B7" s="27" t="s">
        <v>35</v>
      </c>
      <c r="C7" s="5"/>
      <c r="D7" s="5"/>
    </row>
    <row r="8" spans="2:11" s="6" customFormat="1" ht="18" customHeight="1" x14ac:dyDescent="0.25">
      <c r="B8" s="27" t="s">
        <v>39</v>
      </c>
    </row>
    <row r="9" spans="2:11" s="6" customFormat="1" ht="18" customHeight="1" x14ac:dyDescent="0.25"/>
    <row r="10" spans="2:11" s="6" customFormat="1" ht="18" customHeight="1" thickBot="1" x14ac:dyDescent="0.3">
      <c r="B10" s="8" t="s">
        <v>43</v>
      </c>
      <c r="E10" s="8" t="s">
        <v>49</v>
      </c>
    </row>
    <row r="11" spans="2:11" s="6" customFormat="1" ht="18" customHeight="1" x14ac:dyDescent="0.25">
      <c r="B11" s="21" t="s">
        <v>40</v>
      </c>
      <c r="C11" s="22" t="s">
        <v>57</v>
      </c>
      <c r="E11" s="23" t="s">
        <v>47</v>
      </c>
      <c r="F11" s="28" cm="1">
        <f t="array" ref="F11">INDEX(Key!E92:J163,MATCH(Calculator!C17&amp;Calculator!C19,Key!B92:B163&amp;Key!C92:C163,0),MATCH(Calculator!C11,Key!E91:J91,0))</f>
        <v>57.69</v>
      </c>
      <c r="H11" s="12"/>
      <c r="I11" s="12"/>
      <c r="J11" s="12"/>
      <c r="K11" s="12"/>
    </row>
    <row r="12" spans="2:11" s="6" customFormat="1" ht="18" customHeight="1" x14ac:dyDescent="0.25">
      <c r="B12" s="17"/>
      <c r="C12" s="14"/>
      <c r="E12" s="18" t="s">
        <v>48</v>
      </c>
      <c r="F12" s="29" cm="1">
        <f t="array" ref="F12">IF(F11=0,0,(INDEX(Key!E39:J86,MATCH(Calculator!C17&amp;Calculator!C13&amp;Calculator!E30,Key!B39:B86&amp;Key!C39:C86&amp;Key!D39:D86,0),MATCH(Calculator!C11,Key!E38:J38,0))*F30)+(INDEX(Key!E39:J86,MATCH(Calculator!C17&amp;Calculator!C13&amp;Calculator!E31,Key!B39:B86&amp;Key!C39:C86&amp;Key!D39:D86,0),MATCH(Calculator!C11,Key!E38:J38,0))*F31)+(INDEX(Key!E39:J86,MATCH(Calculator!C17&amp;Calculator!C13&amp;Calculator!E32,Key!B39:B86&amp;Key!C39:C86&amp;Key!D39:D86,0),MATCH(Calculator!C11,Key!E38:J38,0))*F32))</f>
        <v>10.199999999999999</v>
      </c>
      <c r="G12" s="24"/>
      <c r="H12" s="7"/>
      <c r="I12" s="7"/>
    </row>
    <row r="13" spans="2:11" s="6" customFormat="1" ht="18" customHeight="1" x14ac:dyDescent="0.25">
      <c r="B13" s="15" t="s">
        <v>38</v>
      </c>
      <c r="C13" s="16" t="s">
        <v>12</v>
      </c>
      <c r="E13" s="18" t="s">
        <v>4</v>
      </c>
      <c r="F13" s="29" cm="1">
        <f t="array" ref="F13">INDEX(Key!O39:T110,MATCH(Calculator!C17&amp;Calculator!C19,Key!M39:M110&amp;Key!N39:N110,0),MATCH(Calculator!C11,Key!O38:T38,0))</f>
        <v>1.96</v>
      </c>
      <c r="G13" s="11"/>
      <c r="H13" s="11"/>
      <c r="I13" s="11"/>
      <c r="J13" s="11"/>
      <c r="K13" s="11"/>
    </row>
    <row r="14" spans="2:11" s="6" customFormat="1" ht="33" customHeight="1" thickBot="1" x14ac:dyDescent="0.3">
      <c r="B14" s="48" t="s">
        <v>44</v>
      </c>
      <c r="C14" s="25"/>
      <c r="E14" s="38" t="s">
        <v>37</v>
      </c>
      <c r="F14" s="39">
        <f>SUM(F11:F13)</f>
        <v>69.849999999999994</v>
      </c>
      <c r="G14" s="11"/>
      <c r="H14" s="11"/>
      <c r="I14" s="11"/>
      <c r="J14" s="11"/>
      <c r="K14" s="11"/>
    </row>
    <row r="15" spans="2:11" s="6" customFormat="1" ht="18" customHeight="1" x14ac:dyDescent="0.25">
      <c r="B15" s="48"/>
      <c r="C15" s="25"/>
      <c r="G15" s="11"/>
      <c r="H15" s="11"/>
      <c r="I15" s="11"/>
      <c r="J15" s="11"/>
      <c r="K15" s="11"/>
    </row>
    <row r="16" spans="2:11" s="6" customFormat="1" ht="18" customHeight="1" x14ac:dyDescent="0.25">
      <c r="B16" s="17"/>
      <c r="C16" s="14"/>
    </row>
    <row r="17" spans="2:11" s="6" customFormat="1" ht="18" customHeight="1" x14ac:dyDescent="0.25">
      <c r="B17" s="15" t="s">
        <v>41</v>
      </c>
      <c r="C17" s="16" t="s">
        <v>30</v>
      </c>
    </row>
    <row r="18" spans="2:11" s="6" customFormat="1" ht="18" customHeight="1" x14ac:dyDescent="0.25">
      <c r="B18" s="17"/>
      <c r="C18" s="14"/>
    </row>
    <row r="19" spans="2:11" s="6" customFormat="1" ht="18" customHeight="1" x14ac:dyDescent="0.25">
      <c r="B19" s="15" t="s">
        <v>42</v>
      </c>
      <c r="C19" s="16" t="s">
        <v>21</v>
      </c>
      <c r="E19" s="13"/>
      <c r="F19" s="13"/>
      <c r="G19" s="13"/>
      <c r="H19" s="13"/>
      <c r="I19" s="13"/>
      <c r="J19" s="13"/>
      <c r="K19" s="13"/>
    </row>
    <row r="20" spans="2:11" s="6" customFormat="1" ht="18" customHeight="1" x14ac:dyDescent="0.25">
      <c r="B20" s="49" t="s">
        <v>46</v>
      </c>
      <c r="C20" s="25"/>
      <c r="D20" s="30"/>
      <c r="E20" s="31"/>
      <c r="F20" s="31"/>
      <c r="G20" s="31"/>
      <c r="H20" s="31"/>
      <c r="I20" s="31"/>
      <c r="J20" s="13"/>
      <c r="K20" s="13"/>
    </row>
    <row r="21" spans="2:11" s="6" customFormat="1" ht="18" customHeight="1" x14ac:dyDescent="0.25">
      <c r="B21" s="49"/>
      <c r="C21" s="25"/>
      <c r="D21" s="30"/>
      <c r="E21" s="31"/>
      <c r="F21" s="31"/>
      <c r="G21" s="31"/>
      <c r="H21" s="31"/>
      <c r="I21" s="31"/>
      <c r="J21" s="13"/>
      <c r="K21" s="13"/>
    </row>
    <row r="22" spans="2:11" s="6" customFormat="1" ht="18" customHeight="1" x14ac:dyDescent="0.25">
      <c r="B22" s="26"/>
      <c r="C22" s="14"/>
      <c r="D22" s="30"/>
      <c r="E22" s="32"/>
      <c r="F22" s="32"/>
      <c r="G22" s="32"/>
      <c r="H22" s="32"/>
      <c r="I22" s="32"/>
      <c r="J22" s="9"/>
      <c r="K22" s="9"/>
    </row>
    <row r="23" spans="2:11" s="6" customFormat="1" ht="18" customHeight="1" thickBot="1" x14ac:dyDescent="0.3">
      <c r="B23" s="19" t="s">
        <v>45</v>
      </c>
      <c r="C23" s="20">
        <v>6</v>
      </c>
      <c r="D23" s="30"/>
      <c r="E23" s="33"/>
      <c r="F23" s="33"/>
      <c r="G23" s="33"/>
      <c r="H23" s="33"/>
      <c r="I23" s="33"/>
      <c r="J23" s="8"/>
    </row>
    <row r="24" spans="2:11" s="6" customFormat="1" ht="18" customHeight="1" x14ac:dyDescent="0.25">
      <c r="B24" s="6" t="s">
        <v>36</v>
      </c>
      <c r="D24" s="30"/>
      <c r="E24" s="30"/>
      <c r="F24" s="30"/>
      <c r="G24" s="30"/>
      <c r="H24" s="30"/>
      <c r="I24" s="30"/>
    </row>
    <row r="25" spans="2:11" s="6" customFormat="1" ht="18" customHeight="1" x14ac:dyDescent="0.25">
      <c r="B25" s="6" t="s">
        <v>34</v>
      </c>
      <c r="D25" s="30"/>
      <c r="E25" s="30"/>
      <c r="F25" s="30"/>
      <c r="G25" s="30"/>
      <c r="H25" s="30"/>
      <c r="I25" s="30"/>
    </row>
    <row r="26" spans="2:11" s="6" customFormat="1" ht="15.75" x14ac:dyDescent="0.25">
      <c r="D26" s="30"/>
      <c r="E26" s="30"/>
      <c r="F26" s="30"/>
      <c r="G26" s="30"/>
      <c r="H26" s="30"/>
      <c r="I26" s="30"/>
    </row>
    <row r="27" spans="2:11" s="6" customFormat="1" ht="15.75" x14ac:dyDescent="0.25">
      <c r="D27" s="30"/>
      <c r="E27" s="30"/>
      <c r="F27" s="30"/>
      <c r="G27" s="30"/>
      <c r="H27" s="30"/>
      <c r="I27" s="30"/>
    </row>
    <row r="28" spans="2:11" s="6" customFormat="1" ht="15.75" x14ac:dyDescent="0.25">
      <c r="D28" s="30"/>
      <c r="E28" s="10"/>
      <c r="F28" s="10"/>
      <c r="G28" s="30"/>
      <c r="H28" s="30"/>
      <c r="I28" s="30"/>
    </row>
    <row r="29" spans="2:11" s="6" customFormat="1" ht="15.75" x14ac:dyDescent="0.25">
      <c r="D29" s="30"/>
      <c r="E29" s="35" t="s">
        <v>50</v>
      </c>
      <c r="F29" s="10" t="s">
        <v>51</v>
      </c>
      <c r="G29" s="43"/>
      <c r="H29" s="30"/>
      <c r="I29" s="30"/>
    </row>
    <row r="30" spans="2:11" s="6" customFormat="1" ht="15.75" x14ac:dyDescent="0.25">
      <c r="D30" s="30"/>
      <c r="E30" s="36">
        <v>1</v>
      </c>
      <c r="F30" s="37">
        <f>IF(C23&lt;=10,C23,10)</f>
        <v>6</v>
      </c>
      <c r="G30" s="43"/>
      <c r="H30" s="30"/>
      <c r="I30" s="30"/>
    </row>
    <row r="31" spans="2:11" s="6" customFormat="1" ht="15.75" x14ac:dyDescent="0.25">
      <c r="D31" s="30"/>
      <c r="E31" s="36">
        <v>2</v>
      </c>
      <c r="F31" s="37">
        <f>IF(C23&gt;50,40,C23-F30)</f>
        <v>0</v>
      </c>
      <c r="G31" s="43"/>
      <c r="H31" s="30"/>
      <c r="I31" s="30"/>
    </row>
    <row r="32" spans="2:11" s="6" customFormat="1" ht="15.75" x14ac:dyDescent="0.25">
      <c r="D32" s="30"/>
      <c r="E32" s="36">
        <v>3</v>
      </c>
      <c r="F32" s="37">
        <f>IF(C23&gt;50,C23-F31-F30,0)</f>
        <v>0</v>
      </c>
      <c r="G32" s="43"/>
      <c r="H32" s="30"/>
      <c r="I32" s="30"/>
    </row>
    <row r="33" spans="4:9" s="6" customFormat="1" ht="15.75" x14ac:dyDescent="0.25">
      <c r="D33" s="30"/>
      <c r="E33" s="10"/>
      <c r="F33" s="10"/>
      <c r="G33" s="43"/>
      <c r="H33" s="30"/>
      <c r="I33" s="30"/>
    </row>
    <row r="34" spans="4:9" x14ac:dyDescent="0.25">
      <c r="D34" s="34"/>
      <c r="E34" s="37"/>
      <c r="F34" s="37"/>
      <c r="G34" s="44"/>
      <c r="H34" s="34"/>
      <c r="I34" s="34"/>
    </row>
    <row r="35" spans="4:9" x14ac:dyDescent="0.25">
      <c r="D35" s="34"/>
      <c r="E35" s="44"/>
      <c r="F35" s="44"/>
      <c r="G35" s="44"/>
      <c r="H35" s="34"/>
      <c r="I35" s="34"/>
    </row>
    <row r="36" spans="4:9" x14ac:dyDescent="0.25">
      <c r="D36" s="34"/>
      <c r="E36" s="34"/>
      <c r="F36" s="34"/>
      <c r="G36" s="34"/>
      <c r="H36" s="34"/>
      <c r="I36" s="34"/>
    </row>
    <row r="37" spans="4:9" x14ac:dyDescent="0.25">
      <c r="D37" s="34"/>
      <c r="E37" s="34"/>
      <c r="F37" s="34"/>
      <c r="G37" s="34"/>
      <c r="H37" s="34"/>
      <c r="I37" s="34"/>
    </row>
    <row r="38" spans="4:9" x14ac:dyDescent="0.25">
      <c r="D38" s="34"/>
      <c r="E38" s="34"/>
      <c r="F38" s="34"/>
      <c r="G38" s="34"/>
      <c r="H38" s="34"/>
      <c r="I38" s="34"/>
    </row>
    <row r="39" spans="4:9" x14ac:dyDescent="0.25">
      <c r="D39" s="34"/>
      <c r="E39" s="34"/>
      <c r="F39" s="34"/>
      <c r="G39" s="34"/>
      <c r="H39" s="34"/>
    </row>
  </sheetData>
  <sheetProtection algorithmName="SHA-512" hashValue="kCRRZmT4Rmvb80oLFuXhk15lrlhibHFsRXmrrhVgVj17b/3s2wJ0aN061f1wem1orAibqbBtovRdZ1lD//9Vkg==" saltValue="tAoYXmHNRdluNBL1AM9F8w==" spinCount="100000" sheet="1" objects="1" scenarios="1"/>
  <mergeCells count="3">
    <mergeCell ref="B6:D6"/>
    <mergeCell ref="B14:B15"/>
    <mergeCell ref="B20:B21"/>
  </mergeCells>
  <dataValidations count="1">
    <dataValidation type="whole" allowBlank="1" showInputMessage="1" showErrorMessage="1" sqref="C23" xr:uid="{B21E4CF9-7184-4888-ADCB-67394CD5952A}">
      <formula1>0</formula1>
      <formula2>100000</formula2>
    </dataValidation>
  </dataValidations>
  <pageMargins left="0.7" right="0.7" top="0.75" bottom="0.75" header="0.3" footer="0.3"/>
  <pageSetup orientation="portrait" verticalDpi="0" r:id="rId1"/>
  <ignoredErrors>
    <ignoredError sqref="F12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CF20434-9E65-4F14-AA30-EFAE25401B38}">
          <x14:formula1>
            <xm:f>Key!$B$14:$B$20</xm:f>
          </x14:formula1>
          <xm:sqref>C17</xm:sqref>
        </x14:dataValidation>
        <x14:dataValidation type="list" allowBlank="1" showInputMessage="1" showErrorMessage="1" xr:uid="{30D8D392-BE68-4848-BDE1-52333B8A13D0}">
          <x14:formula1>
            <xm:f>Key!$B$22:$B$30</xm:f>
          </x14:formula1>
          <xm:sqref>C19</xm:sqref>
        </x14:dataValidation>
        <x14:dataValidation type="list" allowBlank="1" showInputMessage="1" showErrorMessage="1" xr:uid="{75958DCA-8E9C-4F35-83FA-3FD33CF2AEED}">
          <x14:formula1>
            <xm:f>Key!$B$10:$B$11</xm:f>
          </x14:formula1>
          <xm:sqref>C13</xm:sqref>
        </x14:dataValidation>
        <x14:dataValidation type="list" allowBlank="1" showInputMessage="1" showErrorMessage="1" xr:uid="{55426176-7392-49B5-B1C8-D0971EE495F4}">
          <x14:formula1>
            <xm:f>Key!$B$3:$B$8</xm:f>
          </x14:formula1>
          <xm:sqref>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CBDB-896E-449A-B63D-592600404331}">
  <sheetPr codeName="Sheet1"/>
  <dimension ref="A1:T163"/>
  <sheetViews>
    <sheetView topLeftCell="A52" workbookViewId="0">
      <selection activeCell="E85" sqref="E85"/>
    </sheetView>
  </sheetViews>
  <sheetFormatPr defaultRowHeight="15" x14ac:dyDescent="0.25"/>
  <cols>
    <col min="1" max="1" width="18.28515625" style="2" bestFit="1" customWidth="1"/>
    <col min="2" max="2" width="19.5703125" style="2" bestFit="1" customWidth="1"/>
    <col min="3" max="3" width="9.140625" style="2"/>
    <col min="4" max="4" width="9.5703125" style="2" bestFit="1" customWidth="1"/>
    <col min="5" max="5" width="10.5703125" style="2" bestFit="1" customWidth="1"/>
    <col min="6" max="6" width="10.7109375" style="2" customWidth="1"/>
    <col min="7" max="7" width="11.85546875" style="2" customWidth="1"/>
    <col min="8" max="8" width="10.42578125" style="2" customWidth="1"/>
    <col min="9" max="9" width="10.5703125" style="2" bestFit="1" customWidth="1"/>
    <col min="10" max="10" width="14.5703125" style="2" bestFit="1" customWidth="1"/>
    <col min="11" max="11" width="9.7109375" style="2" bestFit="1" customWidth="1"/>
    <col min="12" max="12" width="25.140625" style="2" bestFit="1" customWidth="1"/>
    <col min="13" max="13" width="19.5703125" style="2" bestFit="1" customWidth="1"/>
    <col min="14" max="14" width="19.7109375" style="2" bestFit="1" customWidth="1"/>
    <col min="15" max="15" width="11" style="2" bestFit="1" customWidth="1"/>
    <col min="16" max="16" width="11.7109375" style="2" bestFit="1" customWidth="1"/>
    <col min="17" max="17" width="9.5703125" style="2" bestFit="1" customWidth="1"/>
    <col min="18" max="18" width="9.7109375" style="2" bestFit="1" customWidth="1"/>
    <col min="19" max="19" width="9.5703125" style="2" bestFit="1" customWidth="1"/>
    <col min="20" max="20" width="9.7109375" style="2" bestFit="1" customWidth="1"/>
    <col min="21" max="16384" width="9.140625" style="2"/>
  </cols>
  <sheetData>
    <row r="1" spans="1:7" x14ac:dyDescent="0.25">
      <c r="A1" s="40" t="s">
        <v>33</v>
      </c>
      <c r="B1" s="40"/>
    </row>
    <row r="3" spans="1:7" x14ac:dyDescent="0.25">
      <c r="A3" s="40" t="s">
        <v>3</v>
      </c>
      <c r="B3" s="40" t="s">
        <v>5</v>
      </c>
    </row>
    <row r="4" spans="1:7" x14ac:dyDescent="0.25">
      <c r="A4" s="40"/>
      <c r="B4" s="40" t="s">
        <v>9</v>
      </c>
      <c r="C4" s="3"/>
      <c r="D4" s="3"/>
      <c r="E4" s="3"/>
      <c r="F4" s="3"/>
      <c r="G4" s="3"/>
    </row>
    <row r="5" spans="1:7" x14ac:dyDescent="0.25">
      <c r="A5" s="40"/>
      <c r="B5" s="40" t="s">
        <v>54</v>
      </c>
      <c r="C5" s="3"/>
      <c r="D5" s="3"/>
      <c r="E5" s="3"/>
      <c r="F5" s="3"/>
      <c r="G5" s="3"/>
    </row>
    <row r="6" spans="1:7" x14ac:dyDescent="0.25">
      <c r="A6" s="40"/>
      <c r="B6" s="40" t="s">
        <v>55</v>
      </c>
      <c r="C6" s="3"/>
      <c r="D6" s="3"/>
      <c r="E6" s="3"/>
      <c r="F6" s="3"/>
      <c r="G6" s="3"/>
    </row>
    <row r="7" spans="1:7" x14ac:dyDescent="0.25">
      <c r="A7" s="40"/>
      <c r="B7" s="40" t="s">
        <v>56</v>
      </c>
      <c r="C7" s="3"/>
      <c r="D7" s="3"/>
      <c r="E7" s="3"/>
      <c r="F7" s="3"/>
      <c r="G7" s="3"/>
    </row>
    <row r="8" spans="1:7" x14ac:dyDescent="0.25">
      <c r="A8" s="40"/>
      <c r="B8" s="40" t="s">
        <v>57</v>
      </c>
      <c r="C8" s="3"/>
      <c r="D8" s="3"/>
      <c r="E8" s="3"/>
      <c r="F8" s="3"/>
      <c r="G8" s="3"/>
    </row>
    <row r="9" spans="1:7" x14ac:dyDescent="0.25">
      <c r="B9" s="3"/>
      <c r="C9" s="3"/>
      <c r="D9" s="3"/>
      <c r="E9" s="3"/>
      <c r="F9" s="3"/>
      <c r="G9" s="3"/>
    </row>
    <row r="10" spans="1:7" x14ac:dyDescent="0.25">
      <c r="A10" s="40" t="s">
        <v>0</v>
      </c>
      <c r="B10" s="40" t="s">
        <v>12</v>
      </c>
    </row>
    <row r="11" spans="1:7" x14ac:dyDescent="0.25">
      <c r="A11" s="40"/>
      <c r="B11" s="40" t="s">
        <v>10</v>
      </c>
    </row>
    <row r="14" spans="1:7" x14ac:dyDescent="0.25">
      <c r="A14" s="40" t="s">
        <v>1</v>
      </c>
      <c r="B14" s="40" t="s">
        <v>30</v>
      </c>
    </row>
    <row r="15" spans="1:7" x14ac:dyDescent="0.25">
      <c r="A15" s="40"/>
      <c r="B15" s="40" t="s">
        <v>53</v>
      </c>
    </row>
    <row r="16" spans="1:7" x14ac:dyDescent="0.25">
      <c r="A16" s="40"/>
      <c r="B16" s="40" t="s">
        <v>13</v>
      </c>
    </row>
    <row r="17" spans="1:2" x14ac:dyDescent="0.25">
      <c r="A17" s="40"/>
      <c r="B17" s="40" t="s">
        <v>14</v>
      </c>
    </row>
    <row r="18" spans="1:2" x14ac:dyDescent="0.25">
      <c r="A18" s="40"/>
      <c r="B18" s="40" t="s">
        <v>15</v>
      </c>
    </row>
    <row r="19" spans="1:2" x14ac:dyDescent="0.25">
      <c r="A19" s="40"/>
      <c r="B19" s="40" t="s">
        <v>16</v>
      </c>
    </row>
    <row r="20" spans="1:2" x14ac:dyDescent="0.25">
      <c r="A20" s="40"/>
      <c r="B20" s="40" t="s">
        <v>17</v>
      </c>
    </row>
    <row r="22" spans="1:2" x14ac:dyDescent="0.25">
      <c r="A22" s="40" t="s">
        <v>2</v>
      </c>
      <c r="B22" s="40" t="s">
        <v>21</v>
      </c>
    </row>
    <row r="23" spans="1:2" x14ac:dyDescent="0.25">
      <c r="A23" s="40"/>
      <c r="B23" s="40" t="s">
        <v>22</v>
      </c>
    </row>
    <row r="24" spans="1:2" x14ac:dyDescent="0.25">
      <c r="A24" s="40"/>
      <c r="B24" s="40" t="s">
        <v>23</v>
      </c>
    </row>
    <row r="25" spans="1:2" x14ac:dyDescent="0.25">
      <c r="A25" s="40"/>
      <c r="B25" s="40" t="s">
        <v>24</v>
      </c>
    </row>
    <row r="26" spans="1:2" x14ac:dyDescent="0.25">
      <c r="A26" s="40"/>
      <c r="B26" s="40" t="s">
        <v>25</v>
      </c>
    </row>
    <row r="27" spans="1:2" x14ac:dyDescent="0.25">
      <c r="A27" s="40"/>
      <c r="B27" s="40" t="s">
        <v>26</v>
      </c>
    </row>
    <row r="28" spans="1:2" x14ac:dyDescent="0.25">
      <c r="A28" s="40"/>
      <c r="B28" s="40" t="s">
        <v>27</v>
      </c>
    </row>
    <row r="29" spans="1:2" x14ac:dyDescent="0.25">
      <c r="A29" s="40"/>
      <c r="B29" s="40" t="s">
        <v>28</v>
      </c>
    </row>
    <row r="30" spans="1:2" x14ac:dyDescent="0.25">
      <c r="A30" s="40"/>
      <c r="B30" s="40" t="s">
        <v>29</v>
      </c>
    </row>
    <row r="37" spans="1:20" x14ac:dyDescent="0.25">
      <c r="M37" s="40" t="s">
        <v>20</v>
      </c>
      <c r="N37" s="40"/>
      <c r="O37" s="40"/>
      <c r="P37" s="40"/>
      <c r="Q37" s="40"/>
      <c r="R37" s="40"/>
      <c r="S37" s="40"/>
      <c r="T37" s="40"/>
    </row>
    <row r="38" spans="1:20" x14ac:dyDescent="0.25">
      <c r="A38" s="42" t="s">
        <v>19</v>
      </c>
      <c r="B38" s="42" t="s">
        <v>6</v>
      </c>
      <c r="C38" s="42" t="s">
        <v>11</v>
      </c>
      <c r="D38" s="42" t="s">
        <v>8</v>
      </c>
      <c r="E38" s="42" t="s">
        <v>5</v>
      </c>
      <c r="F38" s="42" t="s">
        <v>9</v>
      </c>
      <c r="G38" s="42" t="s">
        <v>54</v>
      </c>
      <c r="H38" s="42" t="s">
        <v>55</v>
      </c>
      <c r="I38" s="42" t="s">
        <v>56</v>
      </c>
      <c r="J38" s="42" t="s">
        <v>57</v>
      </c>
      <c r="M38" s="42" t="s">
        <v>19</v>
      </c>
      <c r="N38" s="42" t="s">
        <v>31</v>
      </c>
      <c r="O38" s="42" t="s">
        <v>5</v>
      </c>
      <c r="P38" s="42" t="s">
        <v>9</v>
      </c>
      <c r="Q38" s="42" t="s">
        <v>54</v>
      </c>
      <c r="R38" s="42" t="s">
        <v>55</v>
      </c>
      <c r="S38" s="42" t="s">
        <v>56</v>
      </c>
      <c r="T38" s="42" t="s">
        <v>57</v>
      </c>
    </row>
    <row r="39" spans="1:20" x14ac:dyDescent="0.25">
      <c r="A39" s="40" t="s">
        <v>18</v>
      </c>
      <c r="B39" s="40" t="s">
        <v>30</v>
      </c>
      <c r="C39" s="40" t="s">
        <v>10</v>
      </c>
      <c r="D39" s="40">
        <v>1</v>
      </c>
      <c r="E39" s="45">
        <v>2.1</v>
      </c>
      <c r="F39" s="45">
        <v>2.27</v>
      </c>
      <c r="G39" s="45">
        <v>2.44</v>
      </c>
      <c r="H39" s="45">
        <v>2.6</v>
      </c>
      <c r="I39" s="45">
        <v>2.77</v>
      </c>
      <c r="J39" s="45">
        <v>2.94</v>
      </c>
      <c r="M39" s="40" t="s">
        <v>30</v>
      </c>
      <c r="N39" s="40" t="s">
        <v>21</v>
      </c>
      <c r="O39" s="41">
        <v>1.51</v>
      </c>
      <c r="P39" s="41">
        <v>1.96</v>
      </c>
      <c r="Q39" s="41">
        <v>1.96</v>
      </c>
      <c r="R39" s="41">
        <v>1.96</v>
      </c>
      <c r="S39" s="41">
        <v>1.96</v>
      </c>
      <c r="T39" s="41">
        <v>1.96</v>
      </c>
    </row>
    <row r="40" spans="1:20" x14ac:dyDescent="0.25">
      <c r="A40" s="40" t="s">
        <v>18</v>
      </c>
      <c r="B40" s="40" t="s">
        <v>30</v>
      </c>
      <c r="C40" s="40" t="s">
        <v>10</v>
      </c>
      <c r="D40" s="40">
        <v>2</v>
      </c>
      <c r="E40" s="45">
        <v>2.91</v>
      </c>
      <c r="F40" s="45">
        <v>3.16</v>
      </c>
      <c r="G40" s="45">
        <v>3.41</v>
      </c>
      <c r="H40" s="45">
        <v>3.66</v>
      </c>
      <c r="I40" s="45">
        <v>3.91</v>
      </c>
      <c r="J40" s="45">
        <v>4.17</v>
      </c>
      <c r="M40" s="40" t="s">
        <v>30</v>
      </c>
      <c r="N40" s="40" t="s">
        <v>22</v>
      </c>
      <c r="O40" s="41">
        <v>2.52</v>
      </c>
      <c r="P40" s="41">
        <v>3.27</v>
      </c>
      <c r="Q40" s="41">
        <v>3.27</v>
      </c>
      <c r="R40" s="41">
        <v>3.27</v>
      </c>
      <c r="S40" s="41">
        <v>3.27</v>
      </c>
      <c r="T40" s="41">
        <v>3.27</v>
      </c>
    </row>
    <row r="41" spans="1:20" x14ac:dyDescent="0.25">
      <c r="A41" s="40" t="s">
        <v>18</v>
      </c>
      <c r="B41" s="40" t="s">
        <v>30</v>
      </c>
      <c r="C41" s="40" t="s">
        <v>10</v>
      </c>
      <c r="D41" s="40">
        <v>3</v>
      </c>
      <c r="E41" s="45">
        <v>4.2</v>
      </c>
      <c r="F41" s="45">
        <v>4.55</v>
      </c>
      <c r="G41" s="45">
        <v>4.8899999999999997</v>
      </c>
      <c r="H41" s="45">
        <v>5.23</v>
      </c>
      <c r="I41" s="45">
        <v>5.58</v>
      </c>
      <c r="J41" s="45">
        <v>5.93</v>
      </c>
      <c r="M41" s="40" t="s">
        <v>30</v>
      </c>
      <c r="N41" s="40" t="s">
        <v>23</v>
      </c>
      <c r="O41" s="41">
        <v>5.04</v>
      </c>
      <c r="P41" s="41">
        <v>6.54</v>
      </c>
      <c r="Q41" s="41">
        <v>6.54</v>
      </c>
      <c r="R41" s="41">
        <v>6.54</v>
      </c>
      <c r="S41" s="41">
        <v>6.54</v>
      </c>
      <c r="T41" s="41">
        <v>6.54</v>
      </c>
    </row>
    <row r="42" spans="1:20" x14ac:dyDescent="0.25">
      <c r="A42" s="40" t="s">
        <v>18</v>
      </c>
      <c r="B42" s="40" t="s">
        <v>7</v>
      </c>
      <c r="C42" s="40" t="s">
        <v>10</v>
      </c>
      <c r="D42" s="40">
        <v>1</v>
      </c>
      <c r="E42" s="45">
        <v>2.1</v>
      </c>
      <c r="F42" s="45">
        <v>2.27</v>
      </c>
      <c r="G42" s="45">
        <v>2.44</v>
      </c>
      <c r="H42" s="45">
        <v>2.6</v>
      </c>
      <c r="I42" s="45">
        <v>2.77</v>
      </c>
      <c r="J42" s="45">
        <v>2.94</v>
      </c>
      <c r="M42" s="40" t="s">
        <v>30</v>
      </c>
      <c r="N42" s="40" t="s">
        <v>24</v>
      </c>
      <c r="O42" s="41">
        <v>8.07</v>
      </c>
      <c r="P42" s="41">
        <v>10.46</v>
      </c>
      <c r="Q42" s="41">
        <v>10.46</v>
      </c>
      <c r="R42" s="41">
        <v>10.46</v>
      </c>
      <c r="S42" s="41">
        <v>10.46</v>
      </c>
      <c r="T42" s="41">
        <v>10.46</v>
      </c>
    </row>
    <row r="43" spans="1:20" x14ac:dyDescent="0.25">
      <c r="A43" s="40" t="s">
        <v>18</v>
      </c>
      <c r="B43" s="40" t="s">
        <v>7</v>
      </c>
      <c r="C43" s="40" t="s">
        <v>10</v>
      </c>
      <c r="D43" s="40">
        <v>2</v>
      </c>
      <c r="E43" s="45">
        <v>2.91</v>
      </c>
      <c r="F43" s="45">
        <v>3.16</v>
      </c>
      <c r="G43" s="45">
        <v>3.41</v>
      </c>
      <c r="H43" s="45">
        <v>3.66</v>
      </c>
      <c r="I43" s="45">
        <v>3.91</v>
      </c>
      <c r="J43" s="45">
        <v>4.17</v>
      </c>
      <c r="M43" s="40" t="s">
        <v>30</v>
      </c>
      <c r="N43" s="40" t="s">
        <v>25</v>
      </c>
      <c r="O43" s="41">
        <v>17.649999999999999</v>
      </c>
      <c r="P43" s="41">
        <v>22.88</v>
      </c>
      <c r="Q43" s="41">
        <v>22.88</v>
      </c>
      <c r="R43" s="41">
        <v>22.88</v>
      </c>
      <c r="S43" s="41">
        <v>22.88</v>
      </c>
      <c r="T43" s="41">
        <v>22.88</v>
      </c>
    </row>
    <row r="44" spans="1:20" x14ac:dyDescent="0.25">
      <c r="A44" s="40" t="s">
        <v>18</v>
      </c>
      <c r="B44" s="40" t="s">
        <v>7</v>
      </c>
      <c r="C44" s="40" t="s">
        <v>10</v>
      </c>
      <c r="D44" s="40">
        <v>3</v>
      </c>
      <c r="E44" s="45">
        <v>4.2</v>
      </c>
      <c r="F44" s="45">
        <v>4.55</v>
      </c>
      <c r="G44" s="45">
        <v>4.8899999999999997</v>
      </c>
      <c r="H44" s="45">
        <v>5.23</v>
      </c>
      <c r="I44" s="45">
        <v>5.58</v>
      </c>
      <c r="J44" s="45">
        <v>5.93</v>
      </c>
      <c r="M44" s="40" t="s">
        <v>30</v>
      </c>
      <c r="N44" s="40" t="s">
        <v>26</v>
      </c>
      <c r="O44" s="41">
        <v>31.77</v>
      </c>
      <c r="P44" s="41">
        <v>41.48</v>
      </c>
      <c r="Q44" s="41">
        <v>41.48</v>
      </c>
      <c r="R44" s="41">
        <v>41.48</v>
      </c>
      <c r="S44" s="41">
        <v>41.48</v>
      </c>
      <c r="T44" s="41">
        <v>41.48</v>
      </c>
    </row>
    <row r="45" spans="1:20" x14ac:dyDescent="0.25">
      <c r="A45" s="40" t="s">
        <v>18</v>
      </c>
      <c r="B45" s="40" t="s">
        <v>30</v>
      </c>
      <c r="C45" s="40" t="s">
        <v>12</v>
      </c>
      <c r="D45" s="40">
        <v>1</v>
      </c>
      <c r="E45" s="45">
        <v>1.25</v>
      </c>
      <c r="F45" s="45">
        <v>1.34</v>
      </c>
      <c r="G45" s="45">
        <v>1.43</v>
      </c>
      <c r="H45" s="45">
        <v>1.52</v>
      </c>
      <c r="I45" s="45">
        <v>1.61</v>
      </c>
      <c r="J45" s="45">
        <v>1.7</v>
      </c>
      <c r="M45" s="40" t="s">
        <v>30</v>
      </c>
      <c r="N45" s="40" t="s">
        <v>27</v>
      </c>
      <c r="O45" s="41"/>
      <c r="P45" s="41"/>
      <c r="Q45" s="41"/>
      <c r="R45" s="41"/>
      <c r="S45" s="41"/>
      <c r="T45" s="41"/>
    </row>
    <row r="46" spans="1:20" x14ac:dyDescent="0.25">
      <c r="A46" s="40" t="s">
        <v>18</v>
      </c>
      <c r="B46" s="40" t="s">
        <v>30</v>
      </c>
      <c r="C46" s="40" t="s">
        <v>12</v>
      </c>
      <c r="D46" s="40">
        <v>2</v>
      </c>
      <c r="E46" s="45">
        <v>2.09</v>
      </c>
      <c r="F46" s="45">
        <v>2.2599999999999998</v>
      </c>
      <c r="G46" s="45">
        <v>2.4300000000000002</v>
      </c>
      <c r="H46" s="45">
        <v>2.59</v>
      </c>
      <c r="I46" s="45">
        <v>2.76</v>
      </c>
      <c r="J46" s="45">
        <v>2.93</v>
      </c>
      <c r="M46" s="40" t="s">
        <v>30</v>
      </c>
      <c r="N46" s="40" t="s">
        <v>28</v>
      </c>
      <c r="O46" s="41"/>
      <c r="P46" s="41"/>
      <c r="Q46" s="41"/>
      <c r="R46" s="41"/>
      <c r="S46" s="41"/>
      <c r="T46" s="41"/>
    </row>
    <row r="47" spans="1:20" x14ac:dyDescent="0.25">
      <c r="A47" s="40" t="s">
        <v>18</v>
      </c>
      <c r="B47" s="40" t="s">
        <v>30</v>
      </c>
      <c r="C47" s="40" t="s">
        <v>12</v>
      </c>
      <c r="D47" s="40">
        <v>3</v>
      </c>
      <c r="E47" s="45">
        <v>3.39</v>
      </c>
      <c r="F47" s="45">
        <v>3.66</v>
      </c>
      <c r="G47" s="45">
        <v>3.91</v>
      </c>
      <c r="H47" s="45">
        <v>4.17</v>
      </c>
      <c r="I47" s="45">
        <v>4.43</v>
      </c>
      <c r="J47" s="45">
        <v>4.6900000000000004</v>
      </c>
      <c r="M47" s="40" t="s">
        <v>30</v>
      </c>
      <c r="N47" s="40" t="s">
        <v>29</v>
      </c>
      <c r="O47" s="41"/>
      <c r="P47" s="41"/>
      <c r="Q47" s="41"/>
      <c r="R47" s="41"/>
      <c r="S47" s="41"/>
      <c r="T47" s="41"/>
    </row>
    <row r="48" spans="1:20" x14ac:dyDescent="0.25">
      <c r="A48" s="40" t="s">
        <v>18</v>
      </c>
      <c r="B48" s="40" t="s">
        <v>7</v>
      </c>
      <c r="C48" s="40" t="s">
        <v>12</v>
      </c>
      <c r="D48" s="40">
        <v>1</v>
      </c>
      <c r="E48" s="45">
        <v>1.25</v>
      </c>
      <c r="F48" s="45">
        <v>1.34</v>
      </c>
      <c r="G48" s="45">
        <v>1.43</v>
      </c>
      <c r="H48" s="45">
        <v>1.52</v>
      </c>
      <c r="I48" s="45">
        <v>1.61</v>
      </c>
      <c r="J48" s="45">
        <v>1.7</v>
      </c>
      <c r="M48" s="40" t="s">
        <v>7</v>
      </c>
      <c r="N48" s="40" t="s">
        <v>21</v>
      </c>
      <c r="O48" s="41">
        <v>1.51</v>
      </c>
      <c r="P48" s="41">
        <v>1.96</v>
      </c>
      <c r="Q48" s="41">
        <v>1.96</v>
      </c>
      <c r="R48" s="41">
        <v>1.96</v>
      </c>
      <c r="S48" s="41">
        <v>1.96</v>
      </c>
      <c r="T48" s="41">
        <v>1.96</v>
      </c>
    </row>
    <row r="49" spans="1:20" x14ac:dyDescent="0.25">
      <c r="A49" s="40" t="s">
        <v>18</v>
      </c>
      <c r="B49" s="40" t="s">
        <v>7</v>
      </c>
      <c r="C49" s="40" t="s">
        <v>12</v>
      </c>
      <c r="D49" s="40">
        <v>2</v>
      </c>
      <c r="E49" s="45">
        <v>2.09</v>
      </c>
      <c r="F49" s="45">
        <v>2.2599999999999998</v>
      </c>
      <c r="G49" s="45">
        <v>2.4300000000000002</v>
      </c>
      <c r="H49" s="45">
        <v>2.59</v>
      </c>
      <c r="I49" s="45">
        <v>2.76</v>
      </c>
      <c r="J49" s="45">
        <v>2.93</v>
      </c>
      <c r="M49" s="40" t="s">
        <v>7</v>
      </c>
      <c r="N49" s="40" t="s">
        <v>22</v>
      </c>
      <c r="O49" s="41">
        <v>2.52</v>
      </c>
      <c r="P49" s="41">
        <v>3.27</v>
      </c>
      <c r="Q49" s="41">
        <v>3.27</v>
      </c>
      <c r="R49" s="41">
        <v>3.27</v>
      </c>
      <c r="S49" s="41">
        <v>3.27</v>
      </c>
      <c r="T49" s="41">
        <v>3.27</v>
      </c>
    </row>
    <row r="50" spans="1:20" x14ac:dyDescent="0.25">
      <c r="A50" s="40" t="s">
        <v>18</v>
      </c>
      <c r="B50" s="40" t="s">
        <v>7</v>
      </c>
      <c r="C50" s="40" t="s">
        <v>12</v>
      </c>
      <c r="D50" s="40">
        <v>3</v>
      </c>
      <c r="E50" s="45">
        <v>3.39</v>
      </c>
      <c r="F50" s="45">
        <v>3.66</v>
      </c>
      <c r="G50" s="45">
        <v>3.91</v>
      </c>
      <c r="H50" s="45">
        <v>4.17</v>
      </c>
      <c r="I50" s="45">
        <v>4.43</v>
      </c>
      <c r="J50" s="45">
        <v>4.6900000000000004</v>
      </c>
      <c r="M50" s="40" t="s">
        <v>7</v>
      </c>
      <c r="N50" s="40" t="s">
        <v>23</v>
      </c>
      <c r="O50" s="41">
        <v>5.04</v>
      </c>
      <c r="P50" s="41">
        <v>6.54</v>
      </c>
      <c r="Q50" s="41">
        <v>6.54</v>
      </c>
      <c r="R50" s="41">
        <v>6.54</v>
      </c>
      <c r="S50" s="41">
        <v>6.54</v>
      </c>
      <c r="T50" s="41">
        <v>6.54</v>
      </c>
    </row>
    <row r="51" spans="1:20" x14ac:dyDescent="0.25">
      <c r="A51" s="40" t="s">
        <v>18</v>
      </c>
      <c r="B51" s="40" t="s">
        <v>53</v>
      </c>
      <c r="C51" s="40" t="s">
        <v>10</v>
      </c>
      <c r="D51" s="40">
        <v>1</v>
      </c>
      <c r="E51" s="45">
        <v>2.1</v>
      </c>
      <c r="F51" s="45">
        <v>2.27</v>
      </c>
      <c r="G51" s="45">
        <v>2.44</v>
      </c>
      <c r="H51" s="45">
        <v>2.6</v>
      </c>
      <c r="I51" s="45">
        <v>2.77</v>
      </c>
      <c r="J51" s="45">
        <v>2.94</v>
      </c>
      <c r="M51" s="40" t="s">
        <v>7</v>
      </c>
      <c r="N51" s="40" t="s">
        <v>24</v>
      </c>
      <c r="O51" s="41">
        <v>8.07</v>
      </c>
      <c r="P51" s="41">
        <v>10.46</v>
      </c>
      <c r="Q51" s="41">
        <v>10.46</v>
      </c>
      <c r="R51" s="41">
        <v>10.46</v>
      </c>
      <c r="S51" s="41">
        <v>10.46</v>
      </c>
      <c r="T51" s="41">
        <v>10.46</v>
      </c>
    </row>
    <row r="52" spans="1:20" x14ac:dyDescent="0.25">
      <c r="A52" s="40" t="s">
        <v>18</v>
      </c>
      <c r="B52" s="40" t="s">
        <v>53</v>
      </c>
      <c r="C52" s="40" t="s">
        <v>10</v>
      </c>
      <c r="D52" s="40">
        <v>2</v>
      </c>
      <c r="E52" s="45">
        <v>2.91</v>
      </c>
      <c r="F52" s="45">
        <v>3.16</v>
      </c>
      <c r="G52" s="45">
        <v>3.41</v>
      </c>
      <c r="H52" s="45">
        <v>3.66</v>
      </c>
      <c r="I52" s="45">
        <v>3.91</v>
      </c>
      <c r="J52" s="45">
        <v>4.17</v>
      </c>
      <c r="M52" s="40" t="s">
        <v>7</v>
      </c>
      <c r="N52" s="40" t="s">
        <v>25</v>
      </c>
      <c r="O52" s="41">
        <v>17.649999999999999</v>
      </c>
      <c r="P52" s="41">
        <v>22.88</v>
      </c>
      <c r="Q52" s="41">
        <v>22.88</v>
      </c>
      <c r="R52" s="41">
        <v>22.88</v>
      </c>
      <c r="S52" s="41">
        <v>22.88</v>
      </c>
      <c r="T52" s="41">
        <v>22.88</v>
      </c>
    </row>
    <row r="53" spans="1:20" x14ac:dyDescent="0.25">
      <c r="A53" s="40" t="s">
        <v>18</v>
      </c>
      <c r="B53" s="40" t="s">
        <v>53</v>
      </c>
      <c r="C53" s="40" t="s">
        <v>10</v>
      </c>
      <c r="D53" s="40">
        <v>3</v>
      </c>
      <c r="E53" s="45">
        <v>2.23</v>
      </c>
      <c r="F53" s="45">
        <v>2.4</v>
      </c>
      <c r="G53" s="45">
        <v>2.56</v>
      </c>
      <c r="H53" s="45">
        <v>2.72</v>
      </c>
      <c r="I53" s="45">
        <v>2.88</v>
      </c>
      <c r="J53" s="45">
        <v>3.04</v>
      </c>
      <c r="M53" s="40" t="s">
        <v>7</v>
      </c>
      <c r="N53" s="40" t="s">
        <v>26</v>
      </c>
      <c r="O53" s="41">
        <v>31.77</v>
      </c>
      <c r="P53" s="41">
        <v>41.48</v>
      </c>
      <c r="Q53" s="41">
        <v>41.48</v>
      </c>
      <c r="R53" s="41">
        <v>41.48</v>
      </c>
      <c r="S53" s="41">
        <v>41.48</v>
      </c>
      <c r="T53" s="41">
        <v>41.48</v>
      </c>
    </row>
    <row r="54" spans="1:20" x14ac:dyDescent="0.25">
      <c r="A54" s="40" t="s">
        <v>18</v>
      </c>
      <c r="B54" s="40" t="s">
        <v>53</v>
      </c>
      <c r="C54" s="40" t="s">
        <v>12</v>
      </c>
      <c r="D54" s="40">
        <v>1</v>
      </c>
      <c r="E54" s="45">
        <v>1.25</v>
      </c>
      <c r="F54" s="45">
        <v>1.34</v>
      </c>
      <c r="G54" s="45">
        <v>1.43</v>
      </c>
      <c r="H54" s="45">
        <v>1.52</v>
      </c>
      <c r="I54" s="45">
        <v>1.61</v>
      </c>
      <c r="J54" s="45">
        <v>1.7</v>
      </c>
      <c r="M54" s="40" t="s">
        <v>7</v>
      </c>
      <c r="N54" s="40" t="s">
        <v>27</v>
      </c>
      <c r="O54" s="40"/>
      <c r="P54" s="40"/>
      <c r="Q54" s="40"/>
      <c r="R54" s="40"/>
      <c r="S54" s="40"/>
      <c r="T54" s="40"/>
    </row>
    <row r="55" spans="1:20" x14ac:dyDescent="0.25">
      <c r="A55" s="40" t="s">
        <v>18</v>
      </c>
      <c r="B55" s="40" t="s">
        <v>53</v>
      </c>
      <c r="C55" s="40" t="s">
        <v>12</v>
      </c>
      <c r="D55" s="40">
        <v>2</v>
      </c>
      <c r="E55" s="45">
        <v>2.09</v>
      </c>
      <c r="F55" s="45">
        <v>2.2599999999999998</v>
      </c>
      <c r="G55" s="45">
        <v>2.4300000000000002</v>
      </c>
      <c r="H55" s="45">
        <v>2.59</v>
      </c>
      <c r="I55" s="45">
        <v>2.76</v>
      </c>
      <c r="J55" s="45">
        <v>2.93</v>
      </c>
      <c r="M55" s="40" t="s">
        <v>7</v>
      </c>
      <c r="N55" s="40" t="s">
        <v>28</v>
      </c>
      <c r="O55" s="40"/>
      <c r="P55" s="40"/>
      <c r="Q55" s="40"/>
      <c r="R55" s="40"/>
      <c r="S55" s="40"/>
      <c r="T55" s="40"/>
    </row>
    <row r="56" spans="1:20" x14ac:dyDescent="0.25">
      <c r="A56" s="40" t="s">
        <v>18</v>
      </c>
      <c r="B56" s="40" t="s">
        <v>53</v>
      </c>
      <c r="C56" s="40" t="s">
        <v>12</v>
      </c>
      <c r="D56" s="40">
        <v>3</v>
      </c>
      <c r="E56" s="45">
        <v>1.4</v>
      </c>
      <c r="F56" s="45">
        <v>1.49</v>
      </c>
      <c r="G56" s="45">
        <v>1.57</v>
      </c>
      <c r="H56" s="45">
        <v>1.65</v>
      </c>
      <c r="I56" s="45">
        <v>1.73</v>
      </c>
      <c r="J56" s="45">
        <v>1.8</v>
      </c>
      <c r="M56" s="40" t="s">
        <v>7</v>
      </c>
      <c r="N56" s="40" t="s">
        <v>29</v>
      </c>
      <c r="O56" s="40"/>
      <c r="P56" s="40"/>
      <c r="Q56" s="40"/>
      <c r="R56" s="40"/>
      <c r="S56" s="40"/>
      <c r="T56" s="40"/>
    </row>
    <row r="57" spans="1:20" x14ac:dyDescent="0.25">
      <c r="A57" s="40" t="s">
        <v>18</v>
      </c>
      <c r="B57" s="40" t="s">
        <v>13</v>
      </c>
      <c r="C57" s="40" t="s">
        <v>10</v>
      </c>
      <c r="D57" s="40">
        <v>1</v>
      </c>
      <c r="E57" s="45">
        <v>2.23</v>
      </c>
      <c r="F57" s="45">
        <v>2.4</v>
      </c>
      <c r="G57" s="45">
        <v>2.56</v>
      </c>
      <c r="H57" s="45">
        <v>2.72</v>
      </c>
      <c r="I57" s="45">
        <v>2.88</v>
      </c>
      <c r="J57" s="45">
        <v>3.04</v>
      </c>
      <c r="M57" s="40" t="s">
        <v>53</v>
      </c>
      <c r="N57" s="40" t="s">
        <v>21</v>
      </c>
      <c r="O57" s="41"/>
      <c r="P57" s="41"/>
      <c r="Q57" s="41"/>
      <c r="R57" s="41"/>
      <c r="S57" s="41"/>
      <c r="T57" s="41"/>
    </row>
    <row r="58" spans="1:20" x14ac:dyDescent="0.25">
      <c r="A58" s="40" t="s">
        <v>18</v>
      </c>
      <c r="B58" s="40" t="s">
        <v>13</v>
      </c>
      <c r="C58" s="40" t="s">
        <v>10</v>
      </c>
      <c r="D58" s="40">
        <v>2</v>
      </c>
      <c r="E58" s="45">
        <v>2.23</v>
      </c>
      <c r="F58" s="45">
        <v>2.4</v>
      </c>
      <c r="G58" s="45">
        <v>2.56</v>
      </c>
      <c r="H58" s="45">
        <v>2.72</v>
      </c>
      <c r="I58" s="45">
        <v>2.88</v>
      </c>
      <c r="J58" s="45">
        <v>3.04</v>
      </c>
      <c r="M58" s="40" t="s">
        <v>53</v>
      </c>
      <c r="N58" s="40" t="s">
        <v>22</v>
      </c>
      <c r="O58" s="41">
        <v>15.79</v>
      </c>
      <c r="P58" s="41">
        <v>18.350000000000001</v>
      </c>
      <c r="Q58" s="41">
        <v>18.350000000000001</v>
      </c>
      <c r="R58" s="41">
        <v>18.350000000000001</v>
      </c>
      <c r="S58" s="41">
        <v>18.350000000000001</v>
      </c>
      <c r="T58" s="41">
        <v>18.350000000000001</v>
      </c>
    </row>
    <row r="59" spans="1:20" x14ac:dyDescent="0.25">
      <c r="A59" s="40" t="s">
        <v>18</v>
      </c>
      <c r="B59" s="40" t="s">
        <v>13</v>
      </c>
      <c r="C59" s="40" t="s">
        <v>10</v>
      </c>
      <c r="D59" s="40">
        <v>3</v>
      </c>
      <c r="E59" s="45">
        <v>2.23</v>
      </c>
      <c r="F59" s="45">
        <v>2.4</v>
      </c>
      <c r="G59" s="45">
        <v>2.56</v>
      </c>
      <c r="H59" s="45">
        <v>2.72</v>
      </c>
      <c r="I59" s="45">
        <v>2.88</v>
      </c>
      <c r="J59" s="45">
        <v>3.04</v>
      </c>
      <c r="M59" s="40" t="s">
        <v>53</v>
      </c>
      <c r="N59" s="40" t="s">
        <v>23</v>
      </c>
      <c r="O59" s="41">
        <v>31.59</v>
      </c>
      <c r="P59" s="41">
        <v>36.71</v>
      </c>
      <c r="Q59" s="41">
        <v>36.71</v>
      </c>
      <c r="R59" s="41">
        <v>36.71</v>
      </c>
      <c r="S59" s="41">
        <v>36.71</v>
      </c>
      <c r="T59" s="41">
        <v>36.71</v>
      </c>
    </row>
    <row r="60" spans="1:20" x14ac:dyDescent="0.25">
      <c r="A60" s="40" t="s">
        <v>18</v>
      </c>
      <c r="B60" s="40" t="s">
        <v>13</v>
      </c>
      <c r="C60" s="40" t="s">
        <v>12</v>
      </c>
      <c r="D60" s="40">
        <v>1</v>
      </c>
      <c r="E60" s="45">
        <v>1.4</v>
      </c>
      <c r="F60" s="45">
        <v>1.49</v>
      </c>
      <c r="G60" s="45">
        <v>1.57</v>
      </c>
      <c r="H60" s="45">
        <v>1.65</v>
      </c>
      <c r="I60" s="45">
        <v>1.73</v>
      </c>
      <c r="J60" s="45">
        <v>1.8</v>
      </c>
      <c r="M60" s="40" t="s">
        <v>53</v>
      </c>
      <c r="N60" s="40" t="s">
        <v>24</v>
      </c>
      <c r="O60" s="41">
        <v>50.54</v>
      </c>
      <c r="P60" s="41">
        <v>58.73</v>
      </c>
      <c r="Q60" s="41">
        <v>58.73</v>
      </c>
      <c r="R60" s="41">
        <v>58.73</v>
      </c>
      <c r="S60" s="41">
        <v>58.73</v>
      </c>
      <c r="T60" s="41">
        <v>58.73</v>
      </c>
    </row>
    <row r="61" spans="1:20" x14ac:dyDescent="0.25">
      <c r="A61" s="40" t="s">
        <v>18</v>
      </c>
      <c r="B61" s="40" t="s">
        <v>13</v>
      </c>
      <c r="C61" s="40" t="s">
        <v>12</v>
      </c>
      <c r="D61" s="40">
        <v>2</v>
      </c>
      <c r="E61" s="45">
        <v>1.4</v>
      </c>
      <c r="F61" s="45">
        <v>1.49</v>
      </c>
      <c r="G61" s="45">
        <v>1.57</v>
      </c>
      <c r="H61" s="45">
        <v>1.65</v>
      </c>
      <c r="I61" s="45">
        <v>1.73</v>
      </c>
      <c r="J61" s="45">
        <v>1.8</v>
      </c>
      <c r="M61" s="40" t="s">
        <v>53</v>
      </c>
      <c r="N61" s="40" t="s">
        <v>25</v>
      </c>
      <c r="O61" s="41">
        <v>110.55</v>
      </c>
      <c r="P61" s="41">
        <v>128.47</v>
      </c>
      <c r="Q61" s="41">
        <v>128.47</v>
      </c>
      <c r="R61" s="41">
        <v>128.47</v>
      </c>
      <c r="S61" s="41">
        <v>128.47</v>
      </c>
      <c r="T61" s="41">
        <v>128.47</v>
      </c>
    </row>
    <row r="62" spans="1:20" x14ac:dyDescent="0.25">
      <c r="A62" s="40" t="s">
        <v>18</v>
      </c>
      <c r="B62" s="40" t="s">
        <v>13</v>
      </c>
      <c r="C62" s="40" t="s">
        <v>12</v>
      </c>
      <c r="D62" s="40">
        <v>3</v>
      </c>
      <c r="E62" s="45">
        <v>1.4</v>
      </c>
      <c r="F62" s="45">
        <v>1.49</v>
      </c>
      <c r="G62" s="45">
        <v>1.57</v>
      </c>
      <c r="H62" s="45">
        <v>1.65</v>
      </c>
      <c r="I62" s="45">
        <v>1.73</v>
      </c>
      <c r="J62" s="45">
        <v>1.8</v>
      </c>
      <c r="M62" s="40" t="s">
        <v>53</v>
      </c>
      <c r="N62" s="40" t="s">
        <v>26</v>
      </c>
      <c r="O62" s="41">
        <v>199</v>
      </c>
      <c r="P62" s="41">
        <v>231.24</v>
      </c>
      <c r="Q62" s="41">
        <v>231.24</v>
      </c>
      <c r="R62" s="41">
        <v>231.24</v>
      </c>
      <c r="S62" s="41">
        <v>231.24</v>
      </c>
      <c r="T62" s="41">
        <v>231.24</v>
      </c>
    </row>
    <row r="63" spans="1:20" x14ac:dyDescent="0.25">
      <c r="A63" s="40" t="s">
        <v>18</v>
      </c>
      <c r="B63" s="40" t="s">
        <v>14</v>
      </c>
      <c r="C63" s="40" t="s">
        <v>10</v>
      </c>
      <c r="D63" s="40">
        <v>1</v>
      </c>
      <c r="E63" s="45">
        <v>2.98</v>
      </c>
      <c r="F63" s="45">
        <v>3.25</v>
      </c>
      <c r="G63" s="45">
        <v>3.52</v>
      </c>
      <c r="H63" s="45">
        <v>3.8</v>
      </c>
      <c r="I63" s="45">
        <v>4.08</v>
      </c>
      <c r="J63" s="45">
        <v>4.37</v>
      </c>
      <c r="M63" s="40" t="s">
        <v>53</v>
      </c>
      <c r="N63" s="40" t="s">
        <v>27</v>
      </c>
      <c r="O63" s="41">
        <v>410.63</v>
      </c>
      <c r="P63" s="41">
        <v>477.17</v>
      </c>
      <c r="Q63" s="41">
        <v>477.17</v>
      </c>
      <c r="R63" s="41">
        <v>477.17</v>
      </c>
      <c r="S63" s="41">
        <v>477.17</v>
      </c>
      <c r="T63" s="41">
        <v>477.17</v>
      </c>
    </row>
    <row r="64" spans="1:20" x14ac:dyDescent="0.25">
      <c r="A64" s="40" t="s">
        <v>18</v>
      </c>
      <c r="B64" s="40" t="s">
        <v>14</v>
      </c>
      <c r="C64" s="40" t="s">
        <v>10</v>
      </c>
      <c r="D64" s="40">
        <v>2</v>
      </c>
      <c r="E64" s="45">
        <v>2.98</v>
      </c>
      <c r="F64" s="45">
        <v>3.25</v>
      </c>
      <c r="G64" s="45">
        <v>3.52</v>
      </c>
      <c r="H64" s="45">
        <v>3.8</v>
      </c>
      <c r="I64" s="45">
        <v>4.08</v>
      </c>
      <c r="J64" s="45">
        <v>4.37</v>
      </c>
      <c r="M64" s="40" t="s">
        <v>53</v>
      </c>
      <c r="N64" s="40" t="s">
        <v>28</v>
      </c>
      <c r="O64" s="40"/>
      <c r="P64" s="40"/>
      <c r="Q64" s="40"/>
      <c r="R64" s="40"/>
      <c r="S64" s="40"/>
      <c r="T64" s="40"/>
    </row>
    <row r="65" spans="1:20" x14ac:dyDescent="0.25">
      <c r="A65" s="40" t="s">
        <v>18</v>
      </c>
      <c r="B65" s="40" t="s">
        <v>14</v>
      </c>
      <c r="C65" s="40" t="s">
        <v>10</v>
      </c>
      <c r="D65" s="40">
        <v>3</v>
      </c>
      <c r="E65" s="45">
        <v>2.98</v>
      </c>
      <c r="F65" s="45">
        <v>3.25</v>
      </c>
      <c r="G65" s="45">
        <v>3.52</v>
      </c>
      <c r="H65" s="45">
        <v>3.8</v>
      </c>
      <c r="I65" s="45">
        <v>4.08</v>
      </c>
      <c r="J65" s="45">
        <v>4.37</v>
      </c>
      <c r="M65" s="40" t="s">
        <v>53</v>
      </c>
      <c r="N65" s="40" t="s">
        <v>29</v>
      </c>
      <c r="O65" s="40"/>
      <c r="P65" s="40"/>
      <c r="Q65" s="40"/>
      <c r="R65" s="40"/>
      <c r="S65" s="40"/>
      <c r="T65" s="40"/>
    </row>
    <row r="66" spans="1:20" x14ac:dyDescent="0.25">
      <c r="A66" s="40" t="s">
        <v>18</v>
      </c>
      <c r="B66" s="40" t="s">
        <v>15</v>
      </c>
      <c r="C66" s="40" t="s">
        <v>10</v>
      </c>
      <c r="D66" s="40">
        <v>1</v>
      </c>
      <c r="E66" s="45">
        <v>2.98</v>
      </c>
      <c r="F66" s="45">
        <v>3.25</v>
      </c>
      <c r="G66" s="45">
        <v>3.52</v>
      </c>
      <c r="H66" s="45">
        <v>3.8</v>
      </c>
      <c r="I66" s="45">
        <v>4.08</v>
      </c>
      <c r="J66" s="45">
        <v>4.37</v>
      </c>
      <c r="M66" s="40" t="s">
        <v>13</v>
      </c>
      <c r="N66" s="40" t="s">
        <v>21</v>
      </c>
      <c r="O66" s="41"/>
      <c r="P66" s="41"/>
      <c r="Q66" s="41"/>
      <c r="R66" s="41"/>
      <c r="S66" s="41"/>
      <c r="T66" s="41"/>
    </row>
    <row r="67" spans="1:20" x14ac:dyDescent="0.25">
      <c r="A67" s="40" t="s">
        <v>18</v>
      </c>
      <c r="B67" s="40" t="s">
        <v>15</v>
      </c>
      <c r="C67" s="40" t="s">
        <v>10</v>
      </c>
      <c r="D67" s="40">
        <v>2</v>
      </c>
      <c r="E67" s="45">
        <v>2.98</v>
      </c>
      <c r="F67" s="45">
        <v>3.25</v>
      </c>
      <c r="G67" s="45">
        <v>3.52</v>
      </c>
      <c r="H67" s="45">
        <v>3.8</v>
      </c>
      <c r="I67" s="45">
        <v>4.08</v>
      </c>
      <c r="J67" s="45">
        <v>4.37</v>
      </c>
      <c r="M67" s="40" t="s">
        <v>13</v>
      </c>
      <c r="N67" s="40" t="s">
        <v>22</v>
      </c>
      <c r="O67" s="41">
        <v>25.17</v>
      </c>
      <c r="P67" s="41">
        <v>28.77</v>
      </c>
      <c r="Q67" s="41">
        <v>28.77</v>
      </c>
      <c r="R67" s="41">
        <v>28.77</v>
      </c>
      <c r="S67" s="41">
        <v>28.77</v>
      </c>
      <c r="T67" s="41">
        <v>28.77</v>
      </c>
    </row>
    <row r="68" spans="1:20" x14ac:dyDescent="0.25">
      <c r="A68" s="40" t="s">
        <v>18</v>
      </c>
      <c r="B68" s="40" t="s">
        <v>15</v>
      </c>
      <c r="C68" s="40" t="s">
        <v>10</v>
      </c>
      <c r="D68" s="40">
        <v>3</v>
      </c>
      <c r="E68" s="45">
        <v>2.98</v>
      </c>
      <c r="F68" s="45">
        <v>3.25</v>
      </c>
      <c r="G68" s="45">
        <v>3.52</v>
      </c>
      <c r="H68" s="45">
        <v>3.8</v>
      </c>
      <c r="I68" s="45">
        <v>4.08</v>
      </c>
      <c r="J68" s="45">
        <v>4.37</v>
      </c>
      <c r="M68" s="40" t="s">
        <v>13</v>
      </c>
      <c r="N68" s="40" t="s">
        <v>23</v>
      </c>
      <c r="O68" s="41">
        <v>50.35</v>
      </c>
      <c r="P68" s="41">
        <v>57.54</v>
      </c>
      <c r="Q68" s="41">
        <v>57.54</v>
      </c>
      <c r="R68" s="41">
        <v>57.54</v>
      </c>
      <c r="S68" s="41">
        <v>57.54</v>
      </c>
      <c r="T68" s="41">
        <v>57.54</v>
      </c>
    </row>
    <row r="69" spans="1:20" x14ac:dyDescent="0.25">
      <c r="A69" s="40" t="s">
        <v>18</v>
      </c>
      <c r="B69" s="40" t="s">
        <v>16</v>
      </c>
      <c r="C69" s="40" t="s">
        <v>10</v>
      </c>
      <c r="D69" s="40">
        <v>1</v>
      </c>
      <c r="E69" s="45">
        <v>2.98</v>
      </c>
      <c r="F69" s="45">
        <v>3.25</v>
      </c>
      <c r="G69" s="45">
        <v>3.52</v>
      </c>
      <c r="H69" s="45">
        <v>3.8</v>
      </c>
      <c r="I69" s="45">
        <v>4.08</v>
      </c>
      <c r="J69" s="45">
        <v>4.37</v>
      </c>
      <c r="M69" s="40" t="s">
        <v>13</v>
      </c>
      <c r="N69" s="40" t="s">
        <v>24</v>
      </c>
      <c r="O69" s="41">
        <v>80.55</v>
      </c>
      <c r="P69" s="41">
        <v>92.07</v>
      </c>
      <c r="Q69" s="41">
        <v>92.07</v>
      </c>
      <c r="R69" s="41">
        <v>92.07</v>
      </c>
      <c r="S69" s="41">
        <v>92.07</v>
      </c>
      <c r="T69" s="41">
        <v>92.07</v>
      </c>
    </row>
    <row r="70" spans="1:20" x14ac:dyDescent="0.25">
      <c r="A70" s="40" t="s">
        <v>18</v>
      </c>
      <c r="B70" s="40" t="s">
        <v>16</v>
      </c>
      <c r="C70" s="40" t="s">
        <v>10</v>
      </c>
      <c r="D70" s="40">
        <v>2</v>
      </c>
      <c r="E70" s="45">
        <v>2.98</v>
      </c>
      <c r="F70" s="45">
        <v>3.25</v>
      </c>
      <c r="G70" s="45">
        <v>3.52</v>
      </c>
      <c r="H70" s="45">
        <v>3.8</v>
      </c>
      <c r="I70" s="45">
        <v>4.08</v>
      </c>
      <c r="J70" s="45">
        <v>4.37</v>
      </c>
      <c r="M70" s="40" t="s">
        <v>13</v>
      </c>
      <c r="N70" s="40" t="s">
        <v>25</v>
      </c>
      <c r="O70" s="41">
        <v>176.21</v>
      </c>
      <c r="P70" s="41">
        <v>201.41</v>
      </c>
      <c r="Q70" s="41">
        <v>201.41</v>
      </c>
      <c r="R70" s="41">
        <v>201.41</v>
      </c>
      <c r="S70" s="41">
        <v>201.41</v>
      </c>
      <c r="T70" s="41">
        <v>201.41</v>
      </c>
    </row>
    <row r="71" spans="1:20" x14ac:dyDescent="0.25">
      <c r="A71" s="40" t="s">
        <v>18</v>
      </c>
      <c r="B71" s="40" t="s">
        <v>16</v>
      </c>
      <c r="C71" s="40" t="s">
        <v>10</v>
      </c>
      <c r="D71" s="40">
        <v>3</v>
      </c>
      <c r="E71" s="45">
        <v>2.98</v>
      </c>
      <c r="F71" s="45">
        <v>3.25</v>
      </c>
      <c r="G71" s="45">
        <v>3.52</v>
      </c>
      <c r="H71" s="45">
        <v>3.8</v>
      </c>
      <c r="I71" s="45">
        <v>4.08</v>
      </c>
      <c r="J71" s="45">
        <v>4.37</v>
      </c>
      <c r="M71" s="40" t="s">
        <v>13</v>
      </c>
      <c r="N71" s="40" t="s">
        <v>26</v>
      </c>
      <c r="O71" s="41">
        <v>317.17</v>
      </c>
      <c r="P71" s="41">
        <v>362.53</v>
      </c>
      <c r="Q71" s="41">
        <v>362.53</v>
      </c>
      <c r="R71" s="41">
        <v>362.53</v>
      </c>
      <c r="S71" s="41">
        <v>362.53</v>
      </c>
      <c r="T71" s="41">
        <v>362.53</v>
      </c>
    </row>
    <row r="72" spans="1:20" x14ac:dyDescent="0.25">
      <c r="A72" s="40" t="s">
        <v>18</v>
      </c>
      <c r="B72" s="40" t="s">
        <v>17</v>
      </c>
      <c r="C72" s="40" t="s">
        <v>10</v>
      </c>
      <c r="D72" s="40">
        <v>1</v>
      </c>
      <c r="E72" s="45">
        <v>2.98</v>
      </c>
      <c r="F72" s="45">
        <v>3.25</v>
      </c>
      <c r="G72" s="45">
        <v>3.52</v>
      </c>
      <c r="H72" s="45">
        <v>3.8</v>
      </c>
      <c r="I72" s="45">
        <v>4.08</v>
      </c>
      <c r="J72" s="45">
        <v>4.37</v>
      </c>
      <c r="M72" s="40" t="s">
        <v>13</v>
      </c>
      <c r="N72" s="40" t="s">
        <v>27</v>
      </c>
      <c r="O72" s="41">
        <v>654.49</v>
      </c>
      <c r="P72" s="41">
        <v>748.08</v>
      </c>
      <c r="Q72" s="41">
        <v>748.08</v>
      </c>
      <c r="R72" s="41">
        <v>748.08</v>
      </c>
      <c r="S72" s="41">
        <v>748.08</v>
      </c>
      <c r="T72" s="41">
        <v>748.08</v>
      </c>
    </row>
    <row r="73" spans="1:20" x14ac:dyDescent="0.25">
      <c r="A73" s="40" t="s">
        <v>18</v>
      </c>
      <c r="B73" s="40" t="s">
        <v>17</v>
      </c>
      <c r="C73" s="40" t="s">
        <v>10</v>
      </c>
      <c r="D73" s="40">
        <v>2</v>
      </c>
      <c r="E73" s="45">
        <v>2.98</v>
      </c>
      <c r="F73" s="45">
        <v>3.25</v>
      </c>
      <c r="G73" s="45">
        <v>3.52</v>
      </c>
      <c r="H73" s="45">
        <v>3.8</v>
      </c>
      <c r="I73" s="45">
        <v>4.08</v>
      </c>
      <c r="J73" s="45">
        <v>4.37</v>
      </c>
      <c r="M73" s="40" t="s">
        <v>13</v>
      </c>
      <c r="N73" s="40" t="s">
        <v>28</v>
      </c>
      <c r="O73" s="40"/>
      <c r="P73" s="40"/>
      <c r="Q73" s="40"/>
      <c r="R73" s="40"/>
      <c r="S73" s="40"/>
      <c r="T73" s="40"/>
    </row>
    <row r="74" spans="1:20" x14ac:dyDescent="0.25">
      <c r="A74" s="40" t="s">
        <v>18</v>
      </c>
      <c r="B74" s="40" t="s">
        <v>17</v>
      </c>
      <c r="C74" s="40" t="s">
        <v>10</v>
      </c>
      <c r="D74" s="40">
        <v>3</v>
      </c>
      <c r="E74" s="45">
        <v>2.98</v>
      </c>
      <c r="F74" s="45">
        <v>3.25</v>
      </c>
      <c r="G74" s="45">
        <v>3.52</v>
      </c>
      <c r="H74" s="45">
        <v>3.8</v>
      </c>
      <c r="I74" s="45">
        <v>4.08</v>
      </c>
      <c r="J74" s="45">
        <v>4.37</v>
      </c>
      <c r="M74" s="40" t="s">
        <v>13</v>
      </c>
      <c r="N74" s="40" t="s">
        <v>29</v>
      </c>
      <c r="O74" s="40"/>
      <c r="P74" s="40"/>
      <c r="Q74" s="40"/>
      <c r="R74" s="40"/>
      <c r="S74" s="40"/>
      <c r="T74" s="40"/>
    </row>
    <row r="75" spans="1:20" x14ac:dyDescent="0.25">
      <c r="A75" s="40" t="s">
        <v>18</v>
      </c>
      <c r="B75" s="40" t="s">
        <v>14</v>
      </c>
      <c r="C75" s="40" t="s">
        <v>12</v>
      </c>
      <c r="D75" s="40">
        <v>1</v>
      </c>
      <c r="E75" s="45">
        <v>2.16</v>
      </c>
      <c r="F75" s="45">
        <v>2.35</v>
      </c>
      <c r="G75" s="45">
        <v>2.54</v>
      </c>
      <c r="H75" s="45">
        <v>2.73</v>
      </c>
      <c r="I75" s="45">
        <v>2.93</v>
      </c>
      <c r="J75" s="45">
        <v>3.13</v>
      </c>
      <c r="M75" s="40" t="s">
        <v>14</v>
      </c>
      <c r="N75" s="40" t="s">
        <v>21</v>
      </c>
      <c r="O75" s="41">
        <v>3.81</v>
      </c>
      <c r="P75" s="41">
        <v>4.7</v>
      </c>
      <c r="Q75" s="41">
        <v>4.7</v>
      </c>
      <c r="R75" s="41">
        <v>4.7</v>
      </c>
      <c r="S75" s="41">
        <v>4.7</v>
      </c>
      <c r="T75" s="41">
        <v>4.7</v>
      </c>
    </row>
    <row r="76" spans="1:20" x14ac:dyDescent="0.25">
      <c r="A76" s="40" t="s">
        <v>18</v>
      </c>
      <c r="B76" s="40" t="s">
        <v>14</v>
      </c>
      <c r="C76" s="40" t="s">
        <v>12</v>
      </c>
      <c r="D76" s="40">
        <v>2</v>
      </c>
      <c r="E76" s="45">
        <v>2.16</v>
      </c>
      <c r="F76" s="45">
        <v>2.35</v>
      </c>
      <c r="G76" s="45">
        <v>2.54</v>
      </c>
      <c r="H76" s="45">
        <v>2.73</v>
      </c>
      <c r="I76" s="45">
        <v>2.93</v>
      </c>
      <c r="J76" s="45">
        <v>3.13</v>
      </c>
      <c r="M76" s="40" t="s">
        <v>14</v>
      </c>
      <c r="N76" s="40" t="s">
        <v>22</v>
      </c>
      <c r="O76" s="41">
        <v>6.36</v>
      </c>
      <c r="P76" s="41">
        <v>7.84</v>
      </c>
      <c r="Q76" s="41">
        <v>7.84</v>
      </c>
      <c r="R76" s="41">
        <v>7.84</v>
      </c>
      <c r="S76" s="41">
        <v>7.84</v>
      </c>
      <c r="T76" s="41">
        <v>7.84</v>
      </c>
    </row>
    <row r="77" spans="1:20" x14ac:dyDescent="0.25">
      <c r="A77" s="40" t="s">
        <v>18</v>
      </c>
      <c r="B77" s="40" t="s">
        <v>14</v>
      </c>
      <c r="C77" s="40" t="s">
        <v>12</v>
      </c>
      <c r="D77" s="40">
        <v>3</v>
      </c>
      <c r="E77" s="45">
        <v>2.16</v>
      </c>
      <c r="F77" s="45">
        <v>2.35</v>
      </c>
      <c r="G77" s="45">
        <v>2.54</v>
      </c>
      <c r="H77" s="45">
        <v>2.73</v>
      </c>
      <c r="I77" s="45">
        <v>2.93</v>
      </c>
      <c r="J77" s="45">
        <v>3.13</v>
      </c>
      <c r="M77" s="40" t="s">
        <v>14</v>
      </c>
      <c r="N77" s="40" t="s">
        <v>23</v>
      </c>
      <c r="O77" s="41">
        <v>12.71</v>
      </c>
      <c r="P77" s="41">
        <v>15.68</v>
      </c>
      <c r="Q77" s="41">
        <v>15.68</v>
      </c>
      <c r="R77" s="41">
        <v>15.68</v>
      </c>
      <c r="S77" s="41">
        <v>15.68</v>
      </c>
      <c r="T77" s="41">
        <v>15.68</v>
      </c>
    </row>
    <row r="78" spans="1:20" x14ac:dyDescent="0.25">
      <c r="A78" s="40" t="s">
        <v>18</v>
      </c>
      <c r="B78" s="40" t="s">
        <v>15</v>
      </c>
      <c r="C78" s="40" t="s">
        <v>12</v>
      </c>
      <c r="D78" s="40">
        <v>1</v>
      </c>
      <c r="E78" s="45">
        <v>2.16</v>
      </c>
      <c r="F78" s="45">
        <v>2.35</v>
      </c>
      <c r="G78" s="45">
        <v>2.54</v>
      </c>
      <c r="H78" s="45">
        <v>2.73</v>
      </c>
      <c r="I78" s="45">
        <v>2.93</v>
      </c>
      <c r="J78" s="45">
        <v>3.13</v>
      </c>
      <c r="M78" s="40" t="s">
        <v>14</v>
      </c>
      <c r="N78" s="40" t="s">
        <v>24</v>
      </c>
      <c r="O78" s="41">
        <v>20.34</v>
      </c>
      <c r="P78" s="41">
        <v>25.09</v>
      </c>
      <c r="Q78" s="41">
        <v>25.09</v>
      </c>
      <c r="R78" s="41">
        <v>25.09</v>
      </c>
      <c r="S78" s="41">
        <v>25.09</v>
      </c>
      <c r="T78" s="41">
        <v>25.09</v>
      </c>
    </row>
    <row r="79" spans="1:20" x14ac:dyDescent="0.25">
      <c r="A79" s="40" t="s">
        <v>18</v>
      </c>
      <c r="B79" s="40" t="s">
        <v>15</v>
      </c>
      <c r="C79" s="40" t="s">
        <v>12</v>
      </c>
      <c r="D79" s="40">
        <v>2</v>
      </c>
      <c r="E79" s="45">
        <v>2.16</v>
      </c>
      <c r="F79" s="45">
        <v>2.35</v>
      </c>
      <c r="G79" s="45">
        <v>2.54</v>
      </c>
      <c r="H79" s="45">
        <v>2.73</v>
      </c>
      <c r="I79" s="45">
        <v>2.93</v>
      </c>
      <c r="J79" s="45">
        <v>3.13</v>
      </c>
      <c r="M79" s="40" t="s">
        <v>14</v>
      </c>
      <c r="N79" s="40" t="s">
        <v>25</v>
      </c>
      <c r="O79" s="41">
        <v>44.49</v>
      </c>
      <c r="P79" s="41">
        <v>54.89</v>
      </c>
      <c r="Q79" s="41">
        <v>54.89</v>
      </c>
      <c r="R79" s="41">
        <v>54.89</v>
      </c>
      <c r="S79" s="41">
        <v>54.89</v>
      </c>
      <c r="T79" s="41">
        <v>54.89</v>
      </c>
    </row>
    <row r="80" spans="1:20" x14ac:dyDescent="0.25">
      <c r="A80" s="40" t="s">
        <v>18</v>
      </c>
      <c r="B80" s="40" t="s">
        <v>15</v>
      </c>
      <c r="C80" s="40" t="s">
        <v>12</v>
      </c>
      <c r="D80" s="40">
        <v>3</v>
      </c>
      <c r="E80" s="45">
        <v>2.16</v>
      </c>
      <c r="F80" s="45">
        <v>2.35</v>
      </c>
      <c r="G80" s="45">
        <v>2.54</v>
      </c>
      <c r="H80" s="45">
        <v>2.73</v>
      </c>
      <c r="I80" s="45">
        <v>2.93</v>
      </c>
      <c r="J80" s="45">
        <v>3.13</v>
      </c>
      <c r="M80" s="40" t="s">
        <v>14</v>
      </c>
      <c r="N80" s="40" t="s">
        <v>26</v>
      </c>
      <c r="O80" s="41">
        <v>80.09</v>
      </c>
      <c r="P80" s="41">
        <v>98.79</v>
      </c>
      <c r="Q80" s="41">
        <v>98.79</v>
      </c>
      <c r="R80" s="41">
        <v>98.79</v>
      </c>
      <c r="S80" s="41">
        <v>98.79</v>
      </c>
      <c r="T80" s="41">
        <v>98.79</v>
      </c>
    </row>
    <row r="81" spans="1:20" x14ac:dyDescent="0.25">
      <c r="A81" s="40" t="s">
        <v>18</v>
      </c>
      <c r="B81" s="40" t="s">
        <v>16</v>
      </c>
      <c r="C81" s="40" t="s">
        <v>12</v>
      </c>
      <c r="D81" s="40">
        <v>1</v>
      </c>
      <c r="E81" s="45">
        <v>2.16</v>
      </c>
      <c r="F81" s="45">
        <v>2.35</v>
      </c>
      <c r="G81" s="45">
        <v>2.54</v>
      </c>
      <c r="H81" s="45">
        <v>2.73</v>
      </c>
      <c r="I81" s="45">
        <v>2.93</v>
      </c>
      <c r="J81" s="45">
        <v>3.13</v>
      </c>
      <c r="M81" s="40" t="s">
        <v>14</v>
      </c>
      <c r="N81" s="40" t="s">
        <v>27</v>
      </c>
      <c r="O81" s="41">
        <v>165.25</v>
      </c>
      <c r="P81" s="41">
        <v>203.86</v>
      </c>
      <c r="Q81" s="41">
        <v>203.86</v>
      </c>
      <c r="R81" s="41">
        <v>203.86</v>
      </c>
      <c r="S81" s="41">
        <v>203.86</v>
      </c>
      <c r="T81" s="41">
        <v>203.86</v>
      </c>
    </row>
    <row r="82" spans="1:20" x14ac:dyDescent="0.25">
      <c r="A82" s="40" t="s">
        <v>18</v>
      </c>
      <c r="B82" s="40" t="s">
        <v>16</v>
      </c>
      <c r="C82" s="40" t="s">
        <v>12</v>
      </c>
      <c r="D82" s="40">
        <v>2</v>
      </c>
      <c r="E82" s="45">
        <v>2.16</v>
      </c>
      <c r="F82" s="45">
        <v>2.35</v>
      </c>
      <c r="G82" s="45">
        <v>2.54</v>
      </c>
      <c r="H82" s="45">
        <v>2.73</v>
      </c>
      <c r="I82" s="45">
        <v>2.93</v>
      </c>
      <c r="J82" s="45">
        <v>3.13</v>
      </c>
      <c r="M82" s="40" t="s">
        <v>14</v>
      </c>
      <c r="N82" s="40" t="s">
        <v>28</v>
      </c>
      <c r="O82" s="40"/>
      <c r="P82" s="40"/>
      <c r="Q82" s="40"/>
      <c r="R82" s="40"/>
      <c r="S82" s="40"/>
      <c r="T82" s="40"/>
    </row>
    <row r="83" spans="1:20" x14ac:dyDescent="0.25">
      <c r="A83" s="40" t="s">
        <v>18</v>
      </c>
      <c r="B83" s="40" t="s">
        <v>16</v>
      </c>
      <c r="C83" s="40" t="s">
        <v>12</v>
      </c>
      <c r="D83" s="40">
        <v>3</v>
      </c>
      <c r="E83" s="45">
        <v>2.16</v>
      </c>
      <c r="F83" s="45">
        <v>2.35</v>
      </c>
      <c r="G83" s="45">
        <v>2.54</v>
      </c>
      <c r="H83" s="45">
        <v>2.73</v>
      </c>
      <c r="I83" s="45">
        <v>2.93</v>
      </c>
      <c r="J83" s="45">
        <v>3.13</v>
      </c>
      <c r="M83" s="40" t="s">
        <v>14</v>
      </c>
      <c r="N83" s="40" t="s">
        <v>29</v>
      </c>
      <c r="O83" s="40"/>
      <c r="P83" s="40"/>
      <c r="Q83" s="40"/>
      <c r="R83" s="40"/>
      <c r="S83" s="40"/>
      <c r="T83" s="40"/>
    </row>
    <row r="84" spans="1:20" x14ac:dyDescent="0.25">
      <c r="A84" s="40" t="s">
        <v>18</v>
      </c>
      <c r="B84" s="40" t="s">
        <v>17</v>
      </c>
      <c r="C84" s="40" t="s">
        <v>12</v>
      </c>
      <c r="D84" s="40">
        <v>1</v>
      </c>
      <c r="E84" s="45">
        <v>2.16</v>
      </c>
      <c r="F84" s="45">
        <v>2.35</v>
      </c>
      <c r="G84" s="45">
        <v>2.54</v>
      </c>
      <c r="H84" s="45">
        <v>2.73</v>
      </c>
      <c r="I84" s="45">
        <v>2.93</v>
      </c>
      <c r="J84" s="45">
        <v>3.13</v>
      </c>
      <c r="M84" s="40" t="s">
        <v>15</v>
      </c>
      <c r="N84" s="40" t="s">
        <v>21</v>
      </c>
      <c r="O84" s="41">
        <v>9.44</v>
      </c>
      <c r="P84" s="41">
        <v>13.42</v>
      </c>
      <c r="Q84" s="41">
        <v>13.42</v>
      </c>
      <c r="R84" s="41">
        <v>13.42</v>
      </c>
      <c r="S84" s="41">
        <v>13.42</v>
      </c>
      <c r="T84" s="41">
        <v>13.42</v>
      </c>
    </row>
    <row r="85" spans="1:20" x14ac:dyDescent="0.25">
      <c r="A85" s="40" t="s">
        <v>18</v>
      </c>
      <c r="B85" s="40" t="s">
        <v>17</v>
      </c>
      <c r="C85" s="40" t="s">
        <v>12</v>
      </c>
      <c r="D85" s="40">
        <v>2</v>
      </c>
      <c r="E85" s="45">
        <v>2.16</v>
      </c>
      <c r="F85" s="45">
        <v>2.35</v>
      </c>
      <c r="G85" s="45">
        <v>2.54</v>
      </c>
      <c r="H85" s="45">
        <v>2.73</v>
      </c>
      <c r="I85" s="45">
        <v>2.93</v>
      </c>
      <c r="J85" s="45">
        <v>3.13</v>
      </c>
      <c r="M85" s="40" t="s">
        <v>15</v>
      </c>
      <c r="N85" s="40" t="s">
        <v>22</v>
      </c>
      <c r="O85" s="41">
        <v>15.73</v>
      </c>
      <c r="P85" s="41">
        <v>22.36</v>
      </c>
      <c r="Q85" s="41">
        <v>22.36</v>
      </c>
      <c r="R85" s="41">
        <v>22.36</v>
      </c>
      <c r="S85" s="41">
        <v>22.36</v>
      </c>
      <c r="T85" s="41">
        <v>22.36</v>
      </c>
    </row>
    <row r="86" spans="1:20" x14ac:dyDescent="0.25">
      <c r="A86" s="40" t="s">
        <v>18</v>
      </c>
      <c r="B86" s="40" t="s">
        <v>17</v>
      </c>
      <c r="C86" s="40" t="s">
        <v>12</v>
      </c>
      <c r="D86" s="40">
        <v>3</v>
      </c>
      <c r="E86" s="45">
        <v>2.16</v>
      </c>
      <c r="F86" s="45">
        <v>2.35</v>
      </c>
      <c r="G86" s="45">
        <v>2.54</v>
      </c>
      <c r="H86" s="45">
        <v>2.73</v>
      </c>
      <c r="I86" s="45">
        <v>2.93</v>
      </c>
      <c r="J86" s="45">
        <v>3.13</v>
      </c>
      <c r="M86" s="40" t="s">
        <v>15</v>
      </c>
      <c r="N86" s="40" t="s">
        <v>23</v>
      </c>
      <c r="O86" s="41">
        <v>31.47</v>
      </c>
      <c r="P86" s="41">
        <v>44.73</v>
      </c>
      <c r="Q86" s="41">
        <v>44.73</v>
      </c>
      <c r="R86" s="41">
        <v>44.73</v>
      </c>
      <c r="S86" s="41">
        <v>44.73</v>
      </c>
      <c r="T86" s="41">
        <v>44.73</v>
      </c>
    </row>
    <row r="87" spans="1:20" x14ac:dyDescent="0.25">
      <c r="M87" s="40" t="s">
        <v>15</v>
      </c>
      <c r="N87" s="40" t="s">
        <v>24</v>
      </c>
      <c r="O87" s="41">
        <v>50.35</v>
      </c>
      <c r="P87" s="41">
        <v>71.56</v>
      </c>
      <c r="Q87" s="41">
        <v>71.56</v>
      </c>
      <c r="R87" s="41">
        <v>71.56</v>
      </c>
      <c r="S87" s="41">
        <v>71.56</v>
      </c>
      <c r="T87" s="41">
        <v>71.56</v>
      </c>
    </row>
    <row r="88" spans="1:20" x14ac:dyDescent="0.25">
      <c r="M88" s="40" t="s">
        <v>15</v>
      </c>
      <c r="N88" s="40" t="s">
        <v>25</v>
      </c>
      <c r="O88" s="41">
        <v>110.13</v>
      </c>
      <c r="P88" s="41">
        <v>156.54</v>
      </c>
      <c r="Q88" s="41">
        <v>156.54</v>
      </c>
      <c r="R88" s="41">
        <v>156.54</v>
      </c>
      <c r="S88" s="41">
        <v>156.54</v>
      </c>
      <c r="T88" s="41">
        <v>156.54</v>
      </c>
    </row>
    <row r="89" spans="1:20" x14ac:dyDescent="0.25">
      <c r="M89" s="40" t="s">
        <v>15</v>
      </c>
      <c r="N89" s="40" t="s">
        <v>26</v>
      </c>
      <c r="O89" s="41">
        <v>198.24</v>
      </c>
      <c r="P89" s="41">
        <v>281.77</v>
      </c>
      <c r="Q89" s="41">
        <v>281.77</v>
      </c>
      <c r="R89" s="41">
        <v>281.77</v>
      </c>
      <c r="S89" s="41">
        <v>281.77</v>
      </c>
      <c r="T89" s="41">
        <v>281.77</v>
      </c>
    </row>
    <row r="90" spans="1:20" x14ac:dyDescent="0.25">
      <c r="M90" s="40" t="s">
        <v>15</v>
      </c>
      <c r="N90" s="40" t="s">
        <v>27</v>
      </c>
      <c r="O90" s="41">
        <v>409.07</v>
      </c>
      <c r="P90" s="41">
        <v>581.42999999999995</v>
      </c>
      <c r="Q90" s="41">
        <v>581.42999999999995</v>
      </c>
      <c r="R90" s="41">
        <v>581.42999999999995</v>
      </c>
      <c r="S90" s="41">
        <v>581.42999999999995</v>
      </c>
      <c r="T90" s="41">
        <v>581.42999999999995</v>
      </c>
    </row>
    <row r="91" spans="1:20" x14ac:dyDescent="0.25">
      <c r="A91" s="42" t="s">
        <v>19</v>
      </c>
      <c r="B91" s="42" t="s">
        <v>6</v>
      </c>
      <c r="C91" s="42" t="s">
        <v>11</v>
      </c>
      <c r="D91" s="42" t="s">
        <v>8</v>
      </c>
      <c r="E91" s="42" t="s">
        <v>5</v>
      </c>
      <c r="F91" s="42" t="s">
        <v>9</v>
      </c>
      <c r="G91" s="42" t="s">
        <v>54</v>
      </c>
      <c r="H91" s="42" t="s">
        <v>55</v>
      </c>
      <c r="I91" s="42" t="s">
        <v>56</v>
      </c>
      <c r="J91" s="42" t="s">
        <v>57</v>
      </c>
      <c r="M91" s="40" t="s">
        <v>15</v>
      </c>
      <c r="N91" s="40" t="s">
        <v>28</v>
      </c>
      <c r="O91" s="41">
        <v>2416.65</v>
      </c>
      <c r="P91" s="41">
        <v>3434.93</v>
      </c>
      <c r="Q91" s="41">
        <v>3434.93</v>
      </c>
      <c r="R91" s="41">
        <v>3434.93</v>
      </c>
      <c r="S91" s="41">
        <v>3434.93</v>
      </c>
      <c r="T91" s="41">
        <v>3434.93</v>
      </c>
    </row>
    <row r="92" spans="1:20" x14ac:dyDescent="0.25">
      <c r="A92" s="40" t="s">
        <v>32</v>
      </c>
      <c r="B92" s="40" t="s">
        <v>30</v>
      </c>
      <c r="C92" s="40" t="s">
        <v>21</v>
      </c>
      <c r="D92" s="40"/>
      <c r="E92" s="45">
        <v>38.380000000000003</v>
      </c>
      <c r="F92" s="45">
        <v>42.12</v>
      </c>
      <c r="G92" s="45">
        <v>45.8</v>
      </c>
      <c r="H92" s="45">
        <v>49.65</v>
      </c>
      <c r="I92" s="45">
        <v>53.62</v>
      </c>
      <c r="J92" s="45">
        <v>57.69</v>
      </c>
      <c r="M92" s="40" t="s">
        <v>15</v>
      </c>
      <c r="N92" s="40" t="s">
        <v>29</v>
      </c>
      <c r="O92" s="41">
        <v>4492.5200000000004</v>
      </c>
      <c r="P92" s="41">
        <v>6385.47</v>
      </c>
      <c r="Q92" s="41">
        <v>6385.47</v>
      </c>
      <c r="R92" s="41">
        <v>6385.47</v>
      </c>
      <c r="S92" s="41">
        <v>6385.47</v>
      </c>
      <c r="T92" s="41">
        <v>6385.47</v>
      </c>
    </row>
    <row r="93" spans="1:20" x14ac:dyDescent="0.25">
      <c r="A93" s="40" t="s">
        <v>32</v>
      </c>
      <c r="B93" s="40" t="s">
        <v>30</v>
      </c>
      <c r="C93" s="40" t="s">
        <v>22</v>
      </c>
      <c r="D93" s="40"/>
      <c r="E93" s="45">
        <v>67.44</v>
      </c>
      <c r="F93" s="45">
        <v>73.94</v>
      </c>
      <c r="G93" s="45">
        <v>80.34</v>
      </c>
      <c r="H93" s="45">
        <v>87</v>
      </c>
      <c r="I93" s="45">
        <v>93.88</v>
      </c>
      <c r="J93" s="45">
        <v>100.92</v>
      </c>
      <c r="M93" s="40" t="s">
        <v>16</v>
      </c>
      <c r="N93" s="40" t="s">
        <v>21</v>
      </c>
      <c r="O93" s="41">
        <v>2.89</v>
      </c>
      <c r="P93" s="41">
        <v>3.66</v>
      </c>
      <c r="Q93" s="41">
        <v>3.66</v>
      </c>
      <c r="R93" s="41">
        <v>3.66</v>
      </c>
      <c r="S93" s="41">
        <v>3.66</v>
      </c>
      <c r="T93" s="41">
        <v>3.66</v>
      </c>
    </row>
    <row r="94" spans="1:20" x14ac:dyDescent="0.25">
      <c r="A94" s="40" t="s">
        <v>32</v>
      </c>
      <c r="B94" s="40" t="s">
        <v>30</v>
      </c>
      <c r="C94" s="40" t="s">
        <v>23</v>
      </c>
      <c r="D94" s="40"/>
      <c r="E94" s="45">
        <v>118.67</v>
      </c>
      <c r="F94" s="45">
        <v>127.92</v>
      </c>
      <c r="G94" s="45">
        <v>136.55000000000001</v>
      </c>
      <c r="H94" s="45">
        <v>145.49</v>
      </c>
      <c r="I94" s="45">
        <v>154.35</v>
      </c>
      <c r="J94" s="45">
        <v>163.13</v>
      </c>
      <c r="M94" s="40" t="s">
        <v>16</v>
      </c>
      <c r="N94" s="40" t="s">
        <v>22</v>
      </c>
      <c r="O94" s="41">
        <v>4.8099999999999996</v>
      </c>
      <c r="P94" s="41">
        <v>6.1</v>
      </c>
      <c r="Q94" s="41">
        <v>6.1</v>
      </c>
      <c r="R94" s="41">
        <v>6.1</v>
      </c>
      <c r="S94" s="41">
        <v>6.1</v>
      </c>
      <c r="T94" s="41">
        <v>6.1</v>
      </c>
    </row>
    <row r="95" spans="1:20" x14ac:dyDescent="0.25">
      <c r="A95" s="40" t="s">
        <v>32</v>
      </c>
      <c r="B95" s="40" t="s">
        <v>30</v>
      </c>
      <c r="C95" s="40" t="s">
        <v>24</v>
      </c>
      <c r="D95" s="40"/>
      <c r="E95" s="45">
        <v>306.27</v>
      </c>
      <c r="F95" s="45">
        <v>349.66</v>
      </c>
      <c r="G95" s="45">
        <v>395.59</v>
      </c>
      <c r="H95" s="45">
        <v>446.09</v>
      </c>
      <c r="I95" s="45">
        <v>501.24</v>
      </c>
      <c r="J95" s="45">
        <v>561.03</v>
      </c>
      <c r="M95" s="40" t="s">
        <v>16</v>
      </c>
      <c r="N95" s="40" t="s">
        <v>23</v>
      </c>
      <c r="O95" s="41">
        <v>9.6199999999999992</v>
      </c>
      <c r="P95" s="41">
        <v>12.19</v>
      </c>
      <c r="Q95" s="41">
        <v>12.19</v>
      </c>
      <c r="R95" s="41">
        <v>12.19</v>
      </c>
      <c r="S95" s="41">
        <v>12.19</v>
      </c>
      <c r="T95" s="41">
        <v>12.19</v>
      </c>
    </row>
    <row r="96" spans="1:20" x14ac:dyDescent="0.25">
      <c r="A96" s="40" t="s">
        <v>32</v>
      </c>
      <c r="B96" s="40" t="s">
        <v>30</v>
      </c>
      <c r="C96" s="40" t="s">
        <v>25</v>
      </c>
      <c r="D96" s="40"/>
      <c r="E96" s="45">
        <v>850.4</v>
      </c>
      <c r="F96" s="45">
        <v>1037.04</v>
      </c>
      <c r="G96" s="45">
        <v>1253.21</v>
      </c>
      <c r="H96" s="45">
        <v>1509.48</v>
      </c>
      <c r="I96" s="45">
        <v>1811.68</v>
      </c>
      <c r="J96" s="45">
        <v>2165.9899999999998</v>
      </c>
      <c r="M96" s="40" t="s">
        <v>16</v>
      </c>
      <c r="N96" s="40" t="s">
        <v>24</v>
      </c>
      <c r="O96" s="41">
        <v>15.39</v>
      </c>
      <c r="P96" s="41">
        <v>19.510000000000002</v>
      </c>
      <c r="Q96" s="41">
        <v>19.510000000000002</v>
      </c>
      <c r="R96" s="41">
        <v>19.510000000000002</v>
      </c>
      <c r="S96" s="41">
        <v>19.510000000000002</v>
      </c>
      <c r="T96" s="41">
        <v>19.510000000000002</v>
      </c>
    </row>
    <row r="97" spans="1:20" x14ac:dyDescent="0.25">
      <c r="A97" s="40" t="s">
        <v>32</v>
      </c>
      <c r="B97" s="40" t="s">
        <v>30</v>
      </c>
      <c r="C97" s="40" t="s">
        <v>26</v>
      </c>
      <c r="D97" s="40"/>
      <c r="E97" s="45">
        <v>1889.69</v>
      </c>
      <c r="F97" s="45">
        <v>2280.83</v>
      </c>
      <c r="G97" s="45">
        <v>2728.03</v>
      </c>
      <c r="H97" s="45">
        <v>3252.23</v>
      </c>
      <c r="I97" s="45">
        <v>3863.36</v>
      </c>
      <c r="J97" s="45">
        <v>4571.62</v>
      </c>
      <c r="M97" s="40" t="s">
        <v>16</v>
      </c>
      <c r="N97" s="40" t="s">
        <v>25</v>
      </c>
      <c r="O97" s="41">
        <v>33.659999999999997</v>
      </c>
      <c r="P97" s="41">
        <v>42.68</v>
      </c>
      <c r="Q97" s="41">
        <v>42.68</v>
      </c>
      <c r="R97" s="41">
        <v>42.68</v>
      </c>
      <c r="S97" s="41">
        <v>42.68</v>
      </c>
      <c r="T97" s="41">
        <v>42.68</v>
      </c>
    </row>
    <row r="98" spans="1:20" x14ac:dyDescent="0.25">
      <c r="A98" s="40" t="s">
        <v>32</v>
      </c>
      <c r="B98" s="40" t="s">
        <v>30</v>
      </c>
      <c r="C98" s="40" t="s">
        <v>27</v>
      </c>
      <c r="D98" s="40"/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M98" s="40" t="s">
        <v>16</v>
      </c>
      <c r="N98" s="40" t="s">
        <v>26</v>
      </c>
      <c r="O98" s="41">
        <v>60.59</v>
      </c>
      <c r="P98" s="41">
        <v>76.819999999999993</v>
      </c>
      <c r="Q98" s="41">
        <v>76.819999999999993</v>
      </c>
      <c r="R98" s="41">
        <v>76.819999999999993</v>
      </c>
      <c r="S98" s="41">
        <v>76.819999999999993</v>
      </c>
      <c r="T98" s="41">
        <v>76.819999999999993</v>
      </c>
    </row>
    <row r="99" spans="1:20" x14ac:dyDescent="0.25">
      <c r="A99" s="40" t="s">
        <v>32</v>
      </c>
      <c r="B99" s="40" t="s">
        <v>30</v>
      </c>
      <c r="C99" s="40" t="s">
        <v>28</v>
      </c>
      <c r="D99" s="40"/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M99" s="40" t="s">
        <v>16</v>
      </c>
      <c r="N99" s="40" t="s">
        <v>27</v>
      </c>
      <c r="O99" s="41">
        <v>125.03</v>
      </c>
      <c r="P99" s="41">
        <v>158.53</v>
      </c>
      <c r="Q99" s="41">
        <v>158.53</v>
      </c>
      <c r="R99" s="41">
        <v>158.53</v>
      </c>
      <c r="S99" s="41">
        <v>158.53</v>
      </c>
      <c r="T99" s="41">
        <v>158.53</v>
      </c>
    </row>
    <row r="100" spans="1:20" x14ac:dyDescent="0.25">
      <c r="A100" s="40" t="s">
        <v>32</v>
      </c>
      <c r="B100" s="40" t="s">
        <v>30</v>
      </c>
      <c r="C100" s="40" t="s">
        <v>29</v>
      </c>
      <c r="D100" s="40"/>
      <c r="E100" s="45">
        <v>0</v>
      </c>
      <c r="F100" s="45">
        <v>0</v>
      </c>
      <c r="G100" s="45">
        <v>0</v>
      </c>
      <c r="H100" s="45">
        <v>0</v>
      </c>
      <c r="I100" s="45">
        <v>0</v>
      </c>
      <c r="J100" s="45">
        <v>0</v>
      </c>
      <c r="M100" s="40" t="s">
        <v>16</v>
      </c>
      <c r="N100" s="40" t="s">
        <v>28</v>
      </c>
      <c r="O100" s="40"/>
      <c r="P100" s="40"/>
      <c r="Q100" s="40"/>
      <c r="R100" s="40"/>
      <c r="S100" s="40"/>
      <c r="T100" s="40"/>
    </row>
    <row r="101" spans="1:20" x14ac:dyDescent="0.25">
      <c r="A101" s="40" t="s">
        <v>32</v>
      </c>
      <c r="B101" s="40" t="s">
        <v>7</v>
      </c>
      <c r="C101" s="40" t="s">
        <v>21</v>
      </c>
      <c r="D101" s="40"/>
      <c r="E101" s="45">
        <v>38.380000000000003</v>
      </c>
      <c r="F101" s="45">
        <v>42.12</v>
      </c>
      <c r="G101" s="45">
        <v>45.8</v>
      </c>
      <c r="H101" s="45">
        <v>49.65</v>
      </c>
      <c r="I101" s="45">
        <v>53.62</v>
      </c>
      <c r="J101" s="45">
        <v>57.69</v>
      </c>
      <c r="M101" s="40" t="s">
        <v>16</v>
      </c>
      <c r="N101" s="40" t="s">
        <v>29</v>
      </c>
      <c r="O101" s="40"/>
      <c r="P101" s="40"/>
      <c r="Q101" s="40"/>
      <c r="R101" s="40"/>
      <c r="S101" s="40"/>
      <c r="T101" s="40"/>
    </row>
    <row r="102" spans="1:20" x14ac:dyDescent="0.25">
      <c r="A102" s="40" t="s">
        <v>32</v>
      </c>
      <c r="B102" s="40" t="s">
        <v>7</v>
      </c>
      <c r="C102" s="40" t="s">
        <v>22</v>
      </c>
      <c r="D102" s="40"/>
      <c r="E102" s="45">
        <v>67.44</v>
      </c>
      <c r="F102" s="45">
        <v>73.94</v>
      </c>
      <c r="G102" s="45">
        <v>80.34</v>
      </c>
      <c r="H102" s="45">
        <v>87</v>
      </c>
      <c r="I102" s="45">
        <v>93.88</v>
      </c>
      <c r="J102" s="45">
        <v>100.92</v>
      </c>
      <c r="M102" s="40" t="s">
        <v>17</v>
      </c>
      <c r="N102" s="40" t="s">
        <v>21</v>
      </c>
      <c r="O102" s="41">
        <v>0.77</v>
      </c>
      <c r="P102" s="41">
        <v>0.85</v>
      </c>
      <c r="Q102" s="41">
        <v>0.85</v>
      </c>
      <c r="R102" s="41">
        <v>0.85</v>
      </c>
      <c r="S102" s="41">
        <v>0.85</v>
      </c>
      <c r="T102" s="41">
        <v>0.85</v>
      </c>
    </row>
    <row r="103" spans="1:20" x14ac:dyDescent="0.25">
      <c r="A103" s="40" t="s">
        <v>32</v>
      </c>
      <c r="B103" s="40" t="s">
        <v>7</v>
      </c>
      <c r="C103" s="40" t="s">
        <v>23</v>
      </c>
      <c r="D103" s="40"/>
      <c r="E103" s="45">
        <v>118.67</v>
      </c>
      <c r="F103" s="45">
        <v>127.92</v>
      </c>
      <c r="G103" s="45">
        <v>136.65</v>
      </c>
      <c r="H103" s="45">
        <v>145.49</v>
      </c>
      <c r="I103" s="45">
        <v>154.35</v>
      </c>
      <c r="J103" s="45">
        <v>163.13</v>
      </c>
      <c r="M103" s="40" t="s">
        <v>17</v>
      </c>
      <c r="N103" s="40" t="s">
        <v>22</v>
      </c>
      <c r="O103" s="41">
        <v>1.29</v>
      </c>
      <c r="P103" s="41">
        <v>1.41</v>
      </c>
      <c r="Q103" s="41">
        <v>1.41</v>
      </c>
      <c r="R103" s="41">
        <v>1.41</v>
      </c>
      <c r="S103" s="41">
        <v>1.41</v>
      </c>
      <c r="T103" s="41">
        <v>1.41</v>
      </c>
    </row>
    <row r="104" spans="1:20" x14ac:dyDescent="0.25">
      <c r="A104" s="40" t="s">
        <v>32</v>
      </c>
      <c r="B104" s="40" t="s">
        <v>7</v>
      </c>
      <c r="C104" s="40" t="s">
        <v>24</v>
      </c>
      <c r="D104" s="40"/>
      <c r="E104" s="45">
        <v>306.27</v>
      </c>
      <c r="F104" s="45">
        <v>349.66</v>
      </c>
      <c r="G104" s="45">
        <v>395.59</v>
      </c>
      <c r="H104" s="45">
        <v>446.09</v>
      </c>
      <c r="I104" s="45">
        <v>501.24</v>
      </c>
      <c r="J104" s="45">
        <v>561.03</v>
      </c>
      <c r="M104" s="40" t="s">
        <v>17</v>
      </c>
      <c r="N104" s="40" t="s">
        <v>23</v>
      </c>
      <c r="O104" s="41">
        <v>2.58</v>
      </c>
      <c r="P104" s="41">
        <v>2.82</v>
      </c>
      <c r="Q104" s="41">
        <v>2.82</v>
      </c>
      <c r="R104" s="41">
        <v>2.82</v>
      </c>
      <c r="S104" s="41">
        <v>2.82</v>
      </c>
      <c r="T104" s="41">
        <v>2.82</v>
      </c>
    </row>
    <row r="105" spans="1:20" x14ac:dyDescent="0.25">
      <c r="A105" s="40" t="s">
        <v>32</v>
      </c>
      <c r="B105" s="40" t="s">
        <v>7</v>
      </c>
      <c r="C105" s="40" t="s">
        <v>25</v>
      </c>
      <c r="D105" s="40"/>
      <c r="E105" s="45">
        <v>850.4</v>
      </c>
      <c r="F105" s="45">
        <v>1037.04</v>
      </c>
      <c r="G105" s="45">
        <v>1253.21</v>
      </c>
      <c r="H105" s="45">
        <v>1509.48</v>
      </c>
      <c r="I105" s="45">
        <v>1811.68</v>
      </c>
      <c r="J105" s="45">
        <v>2165.9899999999998</v>
      </c>
      <c r="M105" s="40" t="s">
        <v>17</v>
      </c>
      <c r="N105" s="40" t="s">
        <v>24</v>
      </c>
      <c r="O105" s="41">
        <v>4.13</v>
      </c>
      <c r="P105" s="41">
        <v>4.5199999999999996</v>
      </c>
      <c r="Q105" s="41">
        <v>4.5199999999999996</v>
      </c>
      <c r="R105" s="41">
        <v>4.5199999999999996</v>
      </c>
      <c r="S105" s="41">
        <v>4.5199999999999996</v>
      </c>
      <c r="T105" s="41">
        <v>4.5199999999999996</v>
      </c>
    </row>
    <row r="106" spans="1:20" x14ac:dyDescent="0.25">
      <c r="A106" s="40" t="s">
        <v>32</v>
      </c>
      <c r="B106" s="40" t="s">
        <v>7</v>
      </c>
      <c r="C106" s="40" t="s">
        <v>26</v>
      </c>
      <c r="D106" s="40"/>
      <c r="E106" s="45">
        <v>1889.69</v>
      </c>
      <c r="F106" s="45">
        <v>2280.83</v>
      </c>
      <c r="G106" s="45">
        <v>2728.03</v>
      </c>
      <c r="H106" s="45">
        <v>3252.23</v>
      </c>
      <c r="I106" s="45">
        <v>3863.36</v>
      </c>
      <c r="J106" s="45">
        <v>4571.62</v>
      </c>
      <c r="M106" s="40" t="s">
        <v>17</v>
      </c>
      <c r="N106" s="40" t="s">
        <v>25</v>
      </c>
      <c r="O106" s="41">
        <v>9.0399999999999991</v>
      </c>
      <c r="P106" s="41">
        <v>9.89</v>
      </c>
      <c r="Q106" s="41">
        <v>9.89</v>
      </c>
      <c r="R106" s="41">
        <v>9.89</v>
      </c>
      <c r="S106" s="41">
        <v>9.89</v>
      </c>
      <c r="T106" s="41">
        <v>9.89</v>
      </c>
    </row>
    <row r="107" spans="1:20" x14ac:dyDescent="0.25">
      <c r="A107" s="40" t="s">
        <v>32</v>
      </c>
      <c r="B107" s="40" t="s">
        <v>7</v>
      </c>
      <c r="C107" s="40" t="s">
        <v>27</v>
      </c>
      <c r="D107" s="40"/>
      <c r="E107" s="45">
        <v>0</v>
      </c>
      <c r="F107" s="45">
        <v>0</v>
      </c>
      <c r="G107" s="45">
        <v>0</v>
      </c>
      <c r="H107" s="45">
        <v>0</v>
      </c>
      <c r="I107" s="45">
        <v>0</v>
      </c>
      <c r="J107" s="45">
        <v>0</v>
      </c>
      <c r="M107" s="40" t="s">
        <v>17</v>
      </c>
      <c r="N107" s="40" t="s">
        <v>26</v>
      </c>
      <c r="O107" s="41">
        <v>16.27</v>
      </c>
      <c r="P107" s="41">
        <v>17.8</v>
      </c>
      <c r="Q107" s="41">
        <v>17.8</v>
      </c>
      <c r="R107" s="41">
        <v>17.8</v>
      </c>
      <c r="S107" s="41">
        <v>17.8</v>
      </c>
      <c r="T107" s="41">
        <v>17.8</v>
      </c>
    </row>
    <row r="108" spans="1:20" x14ac:dyDescent="0.25">
      <c r="A108" s="40" t="s">
        <v>32</v>
      </c>
      <c r="B108" s="40" t="s">
        <v>7</v>
      </c>
      <c r="C108" s="40" t="s">
        <v>28</v>
      </c>
      <c r="D108" s="40"/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M108" s="40" t="s">
        <v>17</v>
      </c>
      <c r="N108" s="40" t="s">
        <v>27</v>
      </c>
      <c r="O108" s="41">
        <v>33.58</v>
      </c>
      <c r="P108" s="41">
        <v>36.72</v>
      </c>
      <c r="Q108" s="41">
        <v>36.72</v>
      </c>
      <c r="R108" s="41">
        <v>36.72</v>
      </c>
      <c r="S108" s="41">
        <v>36.72</v>
      </c>
      <c r="T108" s="41">
        <v>36.72</v>
      </c>
    </row>
    <row r="109" spans="1:20" x14ac:dyDescent="0.25">
      <c r="A109" s="40" t="s">
        <v>32</v>
      </c>
      <c r="B109" s="40" t="s">
        <v>7</v>
      </c>
      <c r="C109" s="40" t="s">
        <v>29</v>
      </c>
      <c r="D109" s="40"/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M109" s="40" t="s">
        <v>17</v>
      </c>
      <c r="N109" s="40" t="s">
        <v>28</v>
      </c>
      <c r="O109" s="40"/>
      <c r="P109" s="40"/>
      <c r="Q109" s="40"/>
      <c r="R109" s="40"/>
      <c r="S109" s="40"/>
      <c r="T109" s="40"/>
    </row>
    <row r="110" spans="1:20" x14ac:dyDescent="0.25">
      <c r="A110" s="40" t="s">
        <v>32</v>
      </c>
      <c r="B110" s="40" t="s">
        <v>53</v>
      </c>
      <c r="C110" s="40" t="s">
        <v>21</v>
      </c>
      <c r="D110" s="40"/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M110" s="40" t="s">
        <v>17</v>
      </c>
      <c r="N110" s="40" t="s">
        <v>29</v>
      </c>
      <c r="O110" s="40"/>
      <c r="P110" s="40"/>
      <c r="Q110" s="40"/>
      <c r="R110" s="40"/>
      <c r="S110" s="40"/>
      <c r="T110" s="40"/>
    </row>
    <row r="111" spans="1:20" x14ac:dyDescent="0.25">
      <c r="A111" s="40" t="s">
        <v>32</v>
      </c>
      <c r="B111" s="40" t="s">
        <v>53</v>
      </c>
      <c r="C111" s="40" t="s">
        <v>22</v>
      </c>
      <c r="D111" s="40"/>
      <c r="E111" s="45">
        <v>57.45</v>
      </c>
      <c r="F111" s="45">
        <v>65.040000000000006</v>
      </c>
      <c r="G111" s="45">
        <v>72.97</v>
      </c>
      <c r="H111" s="45">
        <v>81.599999999999994</v>
      </c>
      <c r="I111" s="45">
        <v>90.92</v>
      </c>
      <c r="J111" s="45">
        <v>100.92</v>
      </c>
    </row>
    <row r="112" spans="1:20" x14ac:dyDescent="0.25">
      <c r="A112" s="40" t="s">
        <v>32</v>
      </c>
      <c r="B112" s="40" t="s">
        <v>53</v>
      </c>
      <c r="C112" s="40" t="s">
        <v>23</v>
      </c>
      <c r="D112" s="40"/>
      <c r="E112" s="45">
        <v>101.12</v>
      </c>
      <c r="F112" s="45">
        <v>112.55</v>
      </c>
      <c r="G112" s="45">
        <v>124.14</v>
      </c>
      <c r="H112" s="45">
        <v>136.47</v>
      </c>
      <c r="I112" s="45">
        <v>149.49</v>
      </c>
      <c r="J112" s="45">
        <v>163.13</v>
      </c>
    </row>
    <row r="113" spans="1:10" x14ac:dyDescent="0.25">
      <c r="A113" s="40" t="s">
        <v>32</v>
      </c>
      <c r="B113" s="40" t="s">
        <v>53</v>
      </c>
      <c r="C113" s="40" t="s">
        <v>24</v>
      </c>
      <c r="D113" s="40"/>
      <c r="E113" s="45">
        <v>260.94</v>
      </c>
      <c r="F113" s="45">
        <v>307.61</v>
      </c>
      <c r="G113" s="45">
        <v>359.34</v>
      </c>
      <c r="H113" s="45">
        <v>418.4</v>
      </c>
      <c r="I113" s="45">
        <v>485.43</v>
      </c>
      <c r="J113" s="45">
        <v>561.03</v>
      </c>
    </row>
    <row r="114" spans="1:10" x14ac:dyDescent="0.25">
      <c r="A114" s="40" t="s">
        <v>32</v>
      </c>
      <c r="B114" s="40" t="s">
        <v>53</v>
      </c>
      <c r="C114" s="40" t="s">
        <v>25</v>
      </c>
      <c r="D114" s="40"/>
      <c r="E114" s="45">
        <v>724.6</v>
      </c>
      <c r="F114" s="45">
        <v>912.38</v>
      </c>
      <c r="G114" s="45">
        <v>1138.44</v>
      </c>
      <c r="H114" s="45">
        <v>1415.85</v>
      </c>
      <c r="I114" s="45">
        <v>1754.59</v>
      </c>
      <c r="J114" s="45">
        <v>2165.9899999999998</v>
      </c>
    </row>
    <row r="115" spans="1:10" x14ac:dyDescent="0.25">
      <c r="A115" s="40" t="s">
        <v>32</v>
      </c>
      <c r="B115" s="40" t="s">
        <v>53</v>
      </c>
      <c r="C115" s="40" t="s">
        <v>26</v>
      </c>
      <c r="D115" s="40"/>
      <c r="E115" s="45">
        <v>1610.12</v>
      </c>
      <c r="F115" s="45">
        <v>2006.63</v>
      </c>
      <c r="G115" s="45">
        <v>2478.16</v>
      </c>
      <c r="H115" s="45">
        <v>3050.48</v>
      </c>
      <c r="I115" s="45">
        <v>3741.61</v>
      </c>
      <c r="J115" s="45">
        <v>4571.62</v>
      </c>
    </row>
    <row r="116" spans="1:10" x14ac:dyDescent="0.25">
      <c r="A116" s="40" t="s">
        <v>32</v>
      </c>
      <c r="B116" s="40" t="s">
        <v>53</v>
      </c>
      <c r="C116" s="40" t="s">
        <v>27</v>
      </c>
      <c r="D116" s="40"/>
      <c r="E116" s="45">
        <v>2737.13</v>
      </c>
      <c r="F116" s="45">
        <v>3357.63</v>
      </c>
      <c r="G116" s="45">
        <v>4081.54</v>
      </c>
      <c r="H116" s="45">
        <v>4945.29</v>
      </c>
      <c r="I116" s="45">
        <v>5970.5</v>
      </c>
      <c r="J116" s="45">
        <v>7180.44</v>
      </c>
    </row>
    <row r="117" spans="1:10" x14ac:dyDescent="0.25">
      <c r="A117" s="40" t="s">
        <v>32</v>
      </c>
      <c r="B117" s="40" t="s">
        <v>53</v>
      </c>
      <c r="C117" s="40" t="s">
        <v>28</v>
      </c>
      <c r="D117" s="40"/>
      <c r="E117" s="45">
        <v>0</v>
      </c>
      <c r="F117" s="45">
        <v>0</v>
      </c>
      <c r="G117" s="45">
        <v>0</v>
      </c>
      <c r="H117" s="45">
        <v>0</v>
      </c>
      <c r="I117" s="45">
        <v>0</v>
      </c>
      <c r="J117" s="45">
        <v>0</v>
      </c>
    </row>
    <row r="118" spans="1:10" x14ac:dyDescent="0.25">
      <c r="A118" s="40" t="s">
        <v>32</v>
      </c>
      <c r="B118" s="40" t="s">
        <v>53</v>
      </c>
      <c r="C118" s="40" t="s">
        <v>29</v>
      </c>
      <c r="D118" s="40"/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</row>
    <row r="119" spans="1:10" x14ac:dyDescent="0.25">
      <c r="A119" s="40" t="s">
        <v>32</v>
      </c>
      <c r="B119" s="40" t="s">
        <v>13</v>
      </c>
      <c r="C119" s="40" t="s">
        <v>21</v>
      </c>
      <c r="D119" s="40"/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</row>
    <row r="120" spans="1:10" x14ac:dyDescent="0.25">
      <c r="A120" s="40" t="s">
        <v>32</v>
      </c>
      <c r="B120" s="40" t="s">
        <v>13</v>
      </c>
      <c r="C120" s="40" t="s">
        <v>22</v>
      </c>
      <c r="D120" s="40"/>
      <c r="E120" s="45">
        <v>64.099999999999994</v>
      </c>
      <c r="F120" s="45">
        <v>71</v>
      </c>
      <c r="G120" s="45">
        <v>77.930000000000007</v>
      </c>
      <c r="H120" s="45">
        <v>85.25</v>
      </c>
      <c r="I120" s="45">
        <v>92.93</v>
      </c>
      <c r="J120" s="45">
        <v>100.92</v>
      </c>
    </row>
    <row r="121" spans="1:10" x14ac:dyDescent="0.25">
      <c r="A121" s="40" t="s">
        <v>32</v>
      </c>
      <c r="B121" s="40" t="s">
        <v>13</v>
      </c>
      <c r="C121" s="40" t="s">
        <v>23</v>
      </c>
      <c r="D121" s="40"/>
      <c r="E121" s="45">
        <v>112.79</v>
      </c>
      <c r="F121" s="45">
        <v>122.83</v>
      </c>
      <c r="G121" s="45">
        <v>132.54</v>
      </c>
      <c r="H121" s="45">
        <v>142.56</v>
      </c>
      <c r="I121" s="45">
        <v>152.79</v>
      </c>
      <c r="J121" s="45">
        <v>163.13</v>
      </c>
    </row>
    <row r="122" spans="1:10" x14ac:dyDescent="0.25">
      <c r="A122" s="40" t="s">
        <v>32</v>
      </c>
      <c r="B122" s="40" t="s">
        <v>13</v>
      </c>
      <c r="C122" s="40" t="s">
        <v>24</v>
      </c>
      <c r="D122" s="40"/>
      <c r="E122" s="45">
        <v>291.08999999999997</v>
      </c>
      <c r="F122" s="45">
        <v>335.73</v>
      </c>
      <c r="G122" s="45">
        <v>383.71</v>
      </c>
      <c r="H122" s="45">
        <v>437.11</v>
      </c>
      <c r="I122" s="45">
        <v>496.17</v>
      </c>
      <c r="J122" s="45">
        <v>561.03</v>
      </c>
    </row>
    <row r="123" spans="1:10" x14ac:dyDescent="0.25">
      <c r="A123" s="40" t="s">
        <v>32</v>
      </c>
      <c r="B123" s="40" t="s">
        <v>13</v>
      </c>
      <c r="C123" s="40" t="s">
        <v>25</v>
      </c>
      <c r="D123" s="40"/>
      <c r="E123" s="45">
        <v>808.29</v>
      </c>
      <c r="F123" s="45">
        <v>995.75</v>
      </c>
      <c r="G123" s="45">
        <v>1215.5999999999999</v>
      </c>
      <c r="H123" s="45">
        <v>1479.12</v>
      </c>
      <c r="I123" s="45">
        <v>1793.37</v>
      </c>
      <c r="J123" s="45">
        <v>2165.9899999999998</v>
      </c>
    </row>
    <row r="124" spans="1:10" x14ac:dyDescent="0.25">
      <c r="A124" s="40" t="s">
        <v>32</v>
      </c>
      <c r="B124" s="40" t="s">
        <v>13</v>
      </c>
      <c r="C124" s="40" t="s">
        <v>26</v>
      </c>
      <c r="D124" s="40"/>
      <c r="E124" s="45">
        <v>1796.09</v>
      </c>
      <c r="F124" s="45">
        <v>2190</v>
      </c>
      <c r="G124" s="45">
        <v>2646.13</v>
      </c>
      <c r="H124" s="45">
        <v>3186.81</v>
      </c>
      <c r="I124" s="45">
        <v>3824.3</v>
      </c>
      <c r="J124" s="45">
        <v>4571.62</v>
      </c>
    </row>
    <row r="125" spans="1:10" x14ac:dyDescent="0.25">
      <c r="A125" s="40" t="s">
        <v>32</v>
      </c>
      <c r="B125" s="40" t="s">
        <v>13</v>
      </c>
      <c r="C125" s="40" t="s">
        <v>27</v>
      </c>
      <c r="D125" s="40"/>
      <c r="E125" s="45">
        <v>3053.29</v>
      </c>
      <c r="F125" s="45">
        <v>3664.47</v>
      </c>
      <c r="G125" s="45">
        <v>4358.2</v>
      </c>
      <c r="H125" s="45">
        <v>5166.3100000000004</v>
      </c>
      <c r="I125" s="45">
        <v>6102.46</v>
      </c>
      <c r="J125" s="45">
        <v>7180.44</v>
      </c>
    </row>
    <row r="126" spans="1:10" x14ac:dyDescent="0.25">
      <c r="A126" s="40" t="s">
        <v>32</v>
      </c>
      <c r="B126" s="40" t="s">
        <v>13</v>
      </c>
      <c r="C126" s="40" t="s">
        <v>28</v>
      </c>
      <c r="D126" s="40"/>
      <c r="E126" s="45">
        <v>0</v>
      </c>
      <c r="F126" s="45">
        <v>0</v>
      </c>
      <c r="G126" s="45">
        <v>0</v>
      </c>
      <c r="H126" s="45">
        <v>0</v>
      </c>
      <c r="I126" s="45">
        <v>0</v>
      </c>
      <c r="J126" s="45">
        <v>0</v>
      </c>
    </row>
    <row r="127" spans="1:10" x14ac:dyDescent="0.25">
      <c r="A127" s="40" t="s">
        <v>32</v>
      </c>
      <c r="B127" s="40" t="s">
        <v>13</v>
      </c>
      <c r="C127" s="40" t="s">
        <v>29</v>
      </c>
      <c r="D127" s="40"/>
      <c r="E127" s="45">
        <v>0</v>
      </c>
      <c r="F127" s="45">
        <v>0</v>
      </c>
      <c r="G127" s="45">
        <v>0</v>
      </c>
      <c r="H127" s="45">
        <v>0</v>
      </c>
      <c r="I127" s="45">
        <v>0</v>
      </c>
      <c r="J127" s="45">
        <v>0</v>
      </c>
    </row>
    <row r="128" spans="1:10" x14ac:dyDescent="0.25">
      <c r="A128" s="40" t="s">
        <v>32</v>
      </c>
      <c r="B128" s="40" t="s">
        <v>14</v>
      </c>
      <c r="C128" s="40" t="s">
        <v>21</v>
      </c>
      <c r="D128" s="40"/>
      <c r="E128" s="45">
        <v>34.31</v>
      </c>
      <c r="F128" s="45">
        <v>38.51</v>
      </c>
      <c r="G128" s="45">
        <v>42.82</v>
      </c>
      <c r="H128" s="45">
        <v>47.47</v>
      </c>
      <c r="I128" s="45">
        <v>52.43</v>
      </c>
      <c r="J128" s="45">
        <v>57.69</v>
      </c>
    </row>
    <row r="129" spans="1:10" x14ac:dyDescent="0.25">
      <c r="A129" s="40" t="s">
        <v>32</v>
      </c>
      <c r="B129" s="40" t="s">
        <v>14</v>
      </c>
      <c r="C129" s="40" t="s">
        <v>22</v>
      </c>
      <c r="D129" s="40"/>
      <c r="E129" s="45">
        <v>60.28</v>
      </c>
      <c r="F129" s="45">
        <v>67.59</v>
      </c>
      <c r="G129" s="45">
        <v>75.11</v>
      </c>
      <c r="H129" s="45">
        <v>83.18</v>
      </c>
      <c r="I129" s="45">
        <v>91.8</v>
      </c>
      <c r="J129" s="45">
        <v>100.92</v>
      </c>
    </row>
    <row r="130" spans="1:10" x14ac:dyDescent="0.25">
      <c r="A130" s="40" t="s">
        <v>32</v>
      </c>
      <c r="B130" s="40" t="s">
        <v>14</v>
      </c>
      <c r="C130" s="40" t="s">
        <v>23</v>
      </c>
      <c r="D130" s="40"/>
      <c r="E130" s="45">
        <v>106.08</v>
      </c>
      <c r="F130" s="45">
        <v>116.94</v>
      </c>
      <c r="G130" s="45">
        <v>127.75</v>
      </c>
      <c r="H130" s="45">
        <v>139.11000000000001</v>
      </c>
      <c r="I130" s="45">
        <v>150.93</v>
      </c>
      <c r="J130" s="45">
        <v>163.13</v>
      </c>
    </row>
    <row r="131" spans="1:10" x14ac:dyDescent="0.25">
      <c r="A131" s="40" t="s">
        <v>32</v>
      </c>
      <c r="B131" s="40" t="s">
        <v>14</v>
      </c>
      <c r="C131" s="40" t="s">
        <v>24</v>
      </c>
      <c r="D131" s="40"/>
      <c r="E131" s="45">
        <v>273.75</v>
      </c>
      <c r="F131" s="45">
        <v>319.63</v>
      </c>
      <c r="G131" s="45">
        <v>369.82</v>
      </c>
      <c r="H131" s="45">
        <v>426.5</v>
      </c>
      <c r="I131" s="45">
        <v>490.11</v>
      </c>
      <c r="J131" s="45">
        <v>561.03</v>
      </c>
    </row>
    <row r="132" spans="1:10" x14ac:dyDescent="0.25">
      <c r="A132" s="40" t="s">
        <v>32</v>
      </c>
      <c r="B132" s="40" t="s">
        <v>14</v>
      </c>
      <c r="C132" s="40" t="s">
        <v>25</v>
      </c>
      <c r="D132" s="40"/>
      <c r="E132" s="45">
        <v>760.16</v>
      </c>
      <c r="F132" s="45">
        <v>948.03</v>
      </c>
      <c r="G132" s="45">
        <v>1171.6400000000001</v>
      </c>
      <c r="H132" s="45">
        <v>1443.24</v>
      </c>
      <c r="I132" s="45">
        <v>1771.48</v>
      </c>
      <c r="J132" s="45">
        <v>2165.9899999999998</v>
      </c>
    </row>
    <row r="133" spans="1:10" x14ac:dyDescent="0.25">
      <c r="A133" s="40" t="s">
        <v>32</v>
      </c>
      <c r="B133" s="40" t="s">
        <v>14</v>
      </c>
      <c r="C133" s="40" t="s">
        <v>26</v>
      </c>
      <c r="D133" s="40"/>
      <c r="E133" s="45">
        <v>1689.14</v>
      </c>
      <c r="F133" s="45">
        <v>2085.0300000000002</v>
      </c>
      <c r="G133" s="45">
        <v>2550.4299999999998</v>
      </c>
      <c r="H133" s="45">
        <v>3109.5</v>
      </c>
      <c r="I133" s="45">
        <v>3777.63</v>
      </c>
      <c r="J133" s="45">
        <v>4571.62</v>
      </c>
    </row>
    <row r="134" spans="1:10" x14ac:dyDescent="0.25">
      <c r="A134" s="40" t="s">
        <v>32</v>
      </c>
      <c r="B134" s="40" t="s">
        <v>14</v>
      </c>
      <c r="C134" s="40" t="s">
        <v>27</v>
      </c>
      <c r="D134" s="40"/>
      <c r="E134" s="45">
        <v>2871.47</v>
      </c>
      <c r="F134" s="45">
        <v>3488.83</v>
      </c>
      <c r="G134" s="45">
        <v>4200.58</v>
      </c>
      <c r="H134" s="45">
        <v>5040.9799999999996</v>
      </c>
      <c r="I134" s="45">
        <v>6027.98</v>
      </c>
      <c r="J134" s="45">
        <v>7180.44</v>
      </c>
    </row>
    <row r="135" spans="1:10" x14ac:dyDescent="0.25">
      <c r="A135" s="40" t="s">
        <v>32</v>
      </c>
      <c r="B135" s="40" t="s">
        <v>14</v>
      </c>
      <c r="C135" s="40" t="s">
        <v>28</v>
      </c>
      <c r="D135" s="40"/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</row>
    <row r="136" spans="1:10" x14ac:dyDescent="0.25">
      <c r="A136" s="40" t="s">
        <v>32</v>
      </c>
      <c r="B136" s="40" t="s">
        <v>14</v>
      </c>
      <c r="C136" s="40" t="s">
        <v>29</v>
      </c>
      <c r="D136" s="40"/>
      <c r="E136" s="45">
        <v>0</v>
      </c>
      <c r="F136" s="45">
        <v>0</v>
      </c>
      <c r="G136" s="45">
        <v>0</v>
      </c>
      <c r="H136" s="45">
        <v>0</v>
      </c>
      <c r="I136" s="45">
        <v>0</v>
      </c>
      <c r="J136" s="45">
        <v>0</v>
      </c>
    </row>
    <row r="137" spans="1:10" x14ac:dyDescent="0.25">
      <c r="A137" s="40" t="s">
        <v>32</v>
      </c>
      <c r="B137" s="40" t="s">
        <v>15</v>
      </c>
      <c r="C137" s="40" t="s">
        <v>21</v>
      </c>
      <c r="D137" s="40"/>
      <c r="E137" s="45">
        <v>35.979999999999997</v>
      </c>
      <c r="F137" s="45">
        <v>40</v>
      </c>
      <c r="G137" s="45">
        <v>44.06</v>
      </c>
      <c r="H137" s="45">
        <v>48.38</v>
      </c>
      <c r="I137" s="45">
        <v>52.93</v>
      </c>
      <c r="J137" s="45">
        <v>57.69</v>
      </c>
    </row>
    <row r="138" spans="1:10" x14ac:dyDescent="0.25">
      <c r="A138" s="40" t="s">
        <v>32</v>
      </c>
      <c r="B138" s="40" t="s">
        <v>15</v>
      </c>
      <c r="C138" s="40" t="s">
        <v>22</v>
      </c>
      <c r="D138" s="40"/>
      <c r="E138" s="45">
        <v>63.23</v>
      </c>
      <c r="F138" s="45">
        <v>70.23</v>
      </c>
      <c r="G138" s="45">
        <v>77.290000000000006</v>
      </c>
      <c r="H138" s="45">
        <v>84.79</v>
      </c>
      <c r="I138" s="45">
        <v>92.68</v>
      </c>
      <c r="J138" s="45">
        <v>100.92</v>
      </c>
    </row>
    <row r="139" spans="1:10" x14ac:dyDescent="0.25">
      <c r="A139" s="40" t="s">
        <v>32</v>
      </c>
      <c r="B139" s="40" t="s">
        <v>15</v>
      </c>
      <c r="C139" s="40" t="s">
        <v>23</v>
      </c>
      <c r="D139" s="40"/>
      <c r="E139" s="45">
        <v>111.27</v>
      </c>
      <c r="F139" s="45">
        <v>121.5</v>
      </c>
      <c r="G139" s="45">
        <v>131.47</v>
      </c>
      <c r="H139" s="45">
        <v>141.79</v>
      </c>
      <c r="I139" s="45">
        <v>152.38</v>
      </c>
      <c r="J139" s="45">
        <v>163.13</v>
      </c>
    </row>
    <row r="140" spans="1:10" x14ac:dyDescent="0.25">
      <c r="A140" s="40" t="s">
        <v>32</v>
      </c>
      <c r="B140" s="40" t="s">
        <v>15</v>
      </c>
      <c r="C140" s="40" t="s">
        <v>24</v>
      </c>
      <c r="D140" s="40"/>
      <c r="E140" s="45">
        <v>287.14999999999998</v>
      </c>
      <c r="F140" s="45">
        <v>332.09</v>
      </c>
      <c r="G140" s="45">
        <v>380.58</v>
      </c>
      <c r="H140" s="45">
        <v>434.73</v>
      </c>
      <c r="I140" s="45">
        <v>494.82</v>
      </c>
      <c r="J140" s="45">
        <v>561.03</v>
      </c>
    </row>
    <row r="141" spans="1:10" x14ac:dyDescent="0.25">
      <c r="A141" s="40" t="s">
        <v>32</v>
      </c>
      <c r="B141" s="40" t="s">
        <v>15</v>
      </c>
      <c r="C141" s="40" t="s">
        <v>25</v>
      </c>
      <c r="D141" s="40"/>
      <c r="E141" s="45">
        <v>797.36</v>
      </c>
      <c r="F141" s="45">
        <v>984.97</v>
      </c>
      <c r="G141" s="45">
        <v>1205.71</v>
      </c>
      <c r="H141" s="45">
        <v>1471.09</v>
      </c>
      <c r="I141" s="45">
        <v>1738.49</v>
      </c>
      <c r="J141" s="45">
        <v>2165.9899999999998</v>
      </c>
    </row>
    <row r="142" spans="1:10" x14ac:dyDescent="0.25">
      <c r="A142" s="40" t="s">
        <v>32</v>
      </c>
      <c r="B142" s="40" t="s">
        <v>15</v>
      </c>
      <c r="C142" s="40" t="s">
        <v>26</v>
      </c>
      <c r="D142" s="40"/>
      <c r="E142" s="45">
        <v>1771.81</v>
      </c>
      <c r="F142" s="45">
        <v>2166.2800000000002</v>
      </c>
      <c r="G142" s="45">
        <v>2624.61</v>
      </c>
      <c r="H142" s="45">
        <v>3169.51</v>
      </c>
      <c r="I142" s="45">
        <v>3813.91</v>
      </c>
      <c r="J142" s="45">
        <v>4571.62</v>
      </c>
    </row>
    <row r="143" spans="1:10" x14ac:dyDescent="0.25">
      <c r="A143" s="40" t="s">
        <v>32</v>
      </c>
      <c r="B143" s="40" t="s">
        <v>15</v>
      </c>
      <c r="C143" s="40" t="s">
        <v>27</v>
      </c>
      <c r="D143" s="40"/>
      <c r="E143" s="45">
        <v>3011.99</v>
      </c>
      <c r="F143" s="45">
        <v>3624.76</v>
      </c>
      <c r="G143" s="45">
        <v>4322.74</v>
      </c>
      <c r="H143" s="45">
        <v>5138.25</v>
      </c>
      <c r="I143" s="45">
        <v>6085.86</v>
      </c>
      <c r="J143" s="45">
        <v>7180.44</v>
      </c>
    </row>
    <row r="144" spans="1:10" x14ac:dyDescent="0.25">
      <c r="A144" s="40" t="s">
        <v>32</v>
      </c>
      <c r="B144" s="40" t="s">
        <v>15</v>
      </c>
      <c r="C144" s="40" t="s">
        <v>28</v>
      </c>
      <c r="D144" s="40"/>
      <c r="E144" s="45">
        <v>21493.3</v>
      </c>
      <c r="F144" s="45">
        <v>25388.2</v>
      </c>
      <c r="G144" s="45">
        <v>38622.68</v>
      </c>
      <c r="H144" s="45">
        <v>51370.69</v>
      </c>
      <c r="I144" s="45">
        <v>68083.11</v>
      </c>
      <c r="J144" s="45">
        <v>89884.58</v>
      </c>
    </row>
    <row r="145" spans="1:10" x14ac:dyDescent="0.25">
      <c r="A145" s="40" t="s">
        <v>32</v>
      </c>
      <c r="B145" s="40" t="s">
        <v>15</v>
      </c>
      <c r="C145" s="40" t="s">
        <v>29</v>
      </c>
      <c r="D145" s="40"/>
      <c r="E145" s="45">
        <v>29304.6</v>
      </c>
      <c r="F145" s="45">
        <v>31216.71</v>
      </c>
      <c r="G145" s="45">
        <v>46518.11</v>
      </c>
      <c r="H145" s="45">
        <v>58152.51</v>
      </c>
      <c r="I145" s="45">
        <v>72437.919999999998</v>
      </c>
      <c r="J145" s="45">
        <v>89884.58</v>
      </c>
    </row>
    <row r="146" spans="1:10" x14ac:dyDescent="0.25">
      <c r="A146" s="40" t="s">
        <v>32</v>
      </c>
      <c r="B146" s="40" t="s">
        <v>16</v>
      </c>
      <c r="C146" s="40" t="s">
        <v>21</v>
      </c>
      <c r="D146" s="40"/>
      <c r="E146" s="45">
        <v>32.43</v>
      </c>
      <c r="F146" s="45">
        <v>36.81</v>
      </c>
      <c r="G146" s="45">
        <v>41.4</v>
      </c>
      <c r="H146" s="45">
        <v>46.41</v>
      </c>
      <c r="I146" s="45">
        <v>51.84</v>
      </c>
      <c r="J146" s="45">
        <v>57.69</v>
      </c>
    </row>
    <row r="147" spans="1:10" x14ac:dyDescent="0.25">
      <c r="A147" s="40" t="s">
        <v>32</v>
      </c>
      <c r="B147" s="40" t="s">
        <v>16</v>
      </c>
      <c r="C147" s="40" t="s">
        <v>22</v>
      </c>
      <c r="D147" s="40"/>
      <c r="E147" s="45">
        <v>57.01</v>
      </c>
      <c r="F147" s="45">
        <v>64.64</v>
      </c>
      <c r="G147" s="45">
        <v>72.63</v>
      </c>
      <c r="H147" s="45">
        <v>81.349999999999994</v>
      </c>
      <c r="I147" s="45">
        <v>90.78</v>
      </c>
      <c r="J147" s="45">
        <v>100.92</v>
      </c>
    </row>
    <row r="148" spans="1:10" x14ac:dyDescent="0.25">
      <c r="A148" s="40" t="s">
        <v>32</v>
      </c>
      <c r="B148" s="40" t="s">
        <v>16</v>
      </c>
      <c r="C148" s="40" t="s">
        <v>23</v>
      </c>
      <c r="D148" s="40"/>
      <c r="E148" s="45">
        <v>100.32</v>
      </c>
      <c r="F148" s="45">
        <v>111.84</v>
      </c>
      <c r="G148" s="45">
        <v>123.55</v>
      </c>
      <c r="H148" s="45">
        <v>136.04</v>
      </c>
      <c r="I148" s="45">
        <v>149.25</v>
      </c>
      <c r="J148" s="45">
        <v>163.13</v>
      </c>
    </row>
    <row r="149" spans="1:10" x14ac:dyDescent="0.25">
      <c r="A149" s="40" t="s">
        <v>32</v>
      </c>
      <c r="B149" s="40" t="s">
        <v>16</v>
      </c>
      <c r="C149" s="40" t="s">
        <v>24</v>
      </c>
      <c r="D149" s="40"/>
      <c r="E149" s="45">
        <v>258.89</v>
      </c>
      <c r="F149" s="45">
        <v>305.67</v>
      </c>
      <c r="G149" s="45">
        <v>357.64</v>
      </c>
      <c r="H149" s="45">
        <v>417.08</v>
      </c>
      <c r="I149" s="45">
        <v>484.67</v>
      </c>
      <c r="J149" s="45">
        <v>561.03</v>
      </c>
    </row>
    <row r="150" spans="1:10" x14ac:dyDescent="0.25">
      <c r="A150" s="40" t="s">
        <v>32</v>
      </c>
      <c r="B150" s="40" t="s">
        <v>16</v>
      </c>
      <c r="C150" s="40" t="s">
        <v>25</v>
      </c>
      <c r="D150" s="40"/>
      <c r="E150" s="45">
        <v>718.87</v>
      </c>
      <c r="F150" s="45">
        <v>906.61</v>
      </c>
      <c r="G150" s="45">
        <v>1133.03</v>
      </c>
      <c r="H150" s="45">
        <v>1411.36</v>
      </c>
      <c r="I150" s="45">
        <v>1751.81</v>
      </c>
      <c r="J150" s="45">
        <v>2165.9899999999998</v>
      </c>
    </row>
    <row r="151" spans="1:10" x14ac:dyDescent="0.25">
      <c r="A151" s="40" t="s">
        <v>32</v>
      </c>
      <c r="B151" s="40" t="s">
        <v>16</v>
      </c>
      <c r="C151" s="40" t="s">
        <v>26</v>
      </c>
      <c r="D151" s="40"/>
      <c r="E151" s="45">
        <v>1597.38</v>
      </c>
      <c r="F151" s="45">
        <v>1993.92</v>
      </c>
      <c r="G151" s="45">
        <v>2466.38</v>
      </c>
      <c r="H151" s="45">
        <v>3040.8</v>
      </c>
      <c r="I151" s="45">
        <v>3735.67</v>
      </c>
      <c r="J151" s="45">
        <v>4571.62</v>
      </c>
    </row>
    <row r="152" spans="1:10" x14ac:dyDescent="0.25">
      <c r="A152" s="40" t="s">
        <v>32</v>
      </c>
      <c r="B152" s="40" t="s">
        <v>16</v>
      </c>
      <c r="C152" s="40" t="s">
        <v>27</v>
      </c>
      <c r="D152" s="40"/>
      <c r="E152" s="45">
        <v>2715.53</v>
      </c>
      <c r="F152" s="45">
        <v>3336.42</v>
      </c>
      <c r="G152" s="45">
        <v>4062.18</v>
      </c>
      <c r="H152" s="45">
        <v>4929.6400000000003</v>
      </c>
      <c r="I152" s="45">
        <v>5961.04</v>
      </c>
      <c r="J152" s="45">
        <v>7180.44</v>
      </c>
    </row>
    <row r="153" spans="1:10" x14ac:dyDescent="0.25">
      <c r="A153" s="40" t="s">
        <v>32</v>
      </c>
      <c r="B153" s="40" t="s">
        <v>16</v>
      </c>
      <c r="C153" s="40" t="s">
        <v>28</v>
      </c>
      <c r="D153" s="40"/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</row>
    <row r="154" spans="1:10" x14ac:dyDescent="0.25">
      <c r="A154" s="40" t="s">
        <v>32</v>
      </c>
      <c r="B154" s="40" t="s">
        <v>16</v>
      </c>
      <c r="C154" s="40" t="s">
        <v>29</v>
      </c>
      <c r="D154" s="40"/>
      <c r="E154" s="45">
        <v>0</v>
      </c>
      <c r="F154" s="45">
        <v>0</v>
      </c>
      <c r="G154" s="45">
        <v>0</v>
      </c>
      <c r="H154" s="45">
        <v>0</v>
      </c>
      <c r="I154" s="45">
        <v>0</v>
      </c>
      <c r="J154" s="45">
        <v>0</v>
      </c>
    </row>
    <row r="155" spans="1:10" x14ac:dyDescent="0.25">
      <c r="A155" s="40" t="s">
        <v>32</v>
      </c>
      <c r="B155" s="40" t="s">
        <v>17</v>
      </c>
      <c r="C155" s="40" t="s">
        <v>21</v>
      </c>
      <c r="D155" s="40"/>
      <c r="E155" s="45">
        <v>34.31</v>
      </c>
      <c r="F155" s="45">
        <v>38.51</v>
      </c>
      <c r="G155" s="45">
        <v>42.82</v>
      </c>
      <c r="H155" s="45">
        <v>47.47</v>
      </c>
      <c r="I155" s="45">
        <v>52.43</v>
      </c>
      <c r="J155" s="45">
        <v>57.69</v>
      </c>
    </row>
    <row r="156" spans="1:10" x14ac:dyDescent="0.25">
      <c r="A156" s="40" t="s">
        <v>32</v>
      </c>
      <c r="B156" s="40" t="s">
        <v>17</v>
      </c>
      <c r="C156" s="40" t="s">
        <v>22</v>
      </c>
      <c r="D156" s="40"/>
      <c r="E156" s="45">
        <v>60.28</v>
      </c>
      <c r="F156" s="45">
        <v>67.59</v>
      </c>
      <c r="G156" s="45">
        <v>75.11</v>
      </c>
      <c r="H156" s="45">
        <v>83.18</v>
      </c>
      <c r="I156" s="45">
        <v>91.8</v>
      </c>
      <c r="J156" s="45">
        <v>100.92</v>
      </c>
    </row>
    <row r="157" spans="1:10" x14ac:dyDescent="0.25">
      <c r="A157" s="40" t="s">
        <v>32</v>
      </c>
      <c r="B157" s="40" t="s">
        <v>17</v>
      </c>
      <c r="C157" s="40" t="s">
        <v>23</v>
      </c>
      <c r="D157" s="40"/>
      <c r="E157" s="45">
        <v>106.08</v>
      </c>
      <c r="F157" s="45">
        <v>116.94</v>
      </c>
      <c r="G157" s="45">
        <v>127.75</v>
      </c>
      <c r="H157" s="45">
        <v>139.11000000000001</v>
      </c>
      <c r="I157" s="45">
        <v>150.93</v>
      </c>
      <c r="J157" s="45">
        <v>163.13</v>
      </c>
    </row>
    <row r="158" spans="1:10" x14ac:dyDescent="0.25">
      <c r="A158" s="40" t="s">
        <v>32</v>
      </c>
      <c r="B158" s="40" t="s">
        <v>17</v>
      </c>
      <c r="C158" s="40" t="s">
        <v>24</v>
      </c>
      <c r="D158" s="40"/>
      <c r="E158" s="45">
        <v>273.75</v>
      </c>
      <c r="F158" s="45">
        <v>319.63</v>
      </c>
      <c r="G158" s="45">
        <v>369.82</v>
      </c>
      <c r="H158" s="45">
        <v>426.5</v>
      </c>
      <c r="I158" s="45">
        <v>490.11</v>
      </c>
      <c r="J158" s="45">
        <v>561.03</v>
      </c>
    </row>
    <row r="159" spans="1:10" x14ac:dyDescent="0.25">
      <c r="A159" s="40" t="s">
        <v>32</v>
      </c>
      <c r="B159" s="40" t="s">
        <v>17</v>
      </c>
      <c r="C159" s="40" t="s">
        <v>25</v>
      </c>
      <c r="D159" s="40"/>
      <c r="E159" s="45">
        <v>760.16</v>
      </c>
      <c r="F159" s="45">
        <v>948.03</v>
      </c>
      <c r="G159" s="45">
        <v>1171.6400000000001</v>
      </c>
      <c r="H159" s="45">
        <v>1443.24</v>
      </c>
      <c r="I159" s="45">
        <v>1771.48</v>
      </c>
      <c r="J159" s="45">
        <v>2165.9899999999998</v>
      </c>
    </row>
    <row r="160" spans="1:10" x14ac:dyDescent="0.25">
      <c r="A160" s="40" t="s">
        <v>32</v>
      </c>
      <c r="B160" s="40" t="s">
        <v>17</v>
      </c>
      <c r="C160" s="40" t="s">
        <v>26</v>
      </c>
      <c r="D160" s="40"/>
      <c r="E160" s="45">
        <v>1689.14</v>
      </c>
      <c r="F160" s="45">
        <v>2085.0300000000002</v>
      </c>
      <c r="G160" s="45">
        <v>2550.4299999999998</v>
      </c>
      <c r="H160" s="45">
        <v>3109.5</v>
      </c>
      <c r="I160" s="45">
        <v>3777.63</v>
      </c>
      <c r="J160" s="45">
        <v>4571.62</v>
      </c>
    </row>
    <row r="161" spans="1:10" x14ac:dyDescent="0.25">
      <c r="A161" s="40" t="s">
        <v>32</v>
      </c>
      <c r="B161" s="40" t="s">
        <v>17</v>
      </c>
      <c r="C161" s="40" t="s">
        <v>27</v>
      </c>
      <c r="D161" s="40"/>
      <c r="E161" s="45">
        <v>2871.47</v>
      </c>
      <c r="F161" s="45">
        <v>3488.83</v>
      </c>
      <c r="G161" s="45">
        <v>4200.58</v>
      </c>
      <c r="H161" s="45">
        <v>5040.9799999999996</v>
      </c>
      <c r="I161" s="45">
        <v>6027.98</v>
      </c>
      <c r="J161" s="45">
        <v>7180.44</v>
      </c>
    </row>
    <row r="162" spans="1:10" x14ac:dyDescent="0.25">
      <c r="A162" s="40" t="s">
        <v>32</v>
      </c>
      <c r="B162" s="40" t="s">
        <v>17</v>
      </c>
      <c r="C162" s="40" t="s">
        <v>28</v>
      </c>
      <c r="D162" s="40"/>
      <c r="E162" s="45">
        <v>0</v>
      </c>
      <c r="F162" s="45">
        <v>0</v>
      </c>
      <c r="G162" s="45">
        <v>0</v>
      </c>
      <c r="H162" s="45">
        <v>0</v>
      </c>
      <c r="I162" s="45">
        <v>0</v>
      </c>
      <c r="J162" s="45">
        <v>0</v>
      </c>
    </row>
    <row r="163" spans="1:10" x14ac:dyDescent="0.25">
      <c r="A163" s="40" t="s">
        <v>32</v>
      </c>
      <c r="B163" s="40" t="s">
        <v>17</v>
      </c>
      <c r="C163" s="40" t="s">
        <v>29</v>
      </c>
      <c r="D163" s="40"/>
      <c r="E163" s="46">
        <v>0</v>
      </c>
      <c r="F163" s="45">
        <v>0</v>
      </c>
      <c r="G163" s="45">
        <v>0</v>
      </c>
      <c r="H163" s="45">
        <v>0</v>
      </c>
      <c r="I163" s="45">
        <v>0</v>
      </c>
      <c r="J163" s="45">
        <v>0</v>
      </c>
    </row>
  </sheetData>
  <sheetProtection algorithmName="SHA-512" hashValue="oy9HRFEbArWOsK/r0wkgJuN4HdEIy8vsHU43N1t3iVKZJxJnut6+rwBvLxH3cE4Gi2Pkwyz33X457VpcnhSrUA==" saltValue="dcWE0X6hc3kegBf0eBNjH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43B5B350AA3E4B8B37480A35DFA37D" ma:contentTypeVersion="2" ma:contentTypeDescription="Create a new document." ma:contentTypeScope="" ma:versionID="d04d291c838431b2659d1d0c5a9fc3ec">
  <xsd:schema xmlns:xsd="http://www.w3.org/2001/XMLSchema" xmlns:xs="http://www.w3.org/2001/XMLSchema" xmlns:p="http://schemas.microsoft.com/office/2006/metadata/properties" xmlns:ns3="78f69e2e-d558-4415-9d4b-ac50f54c92a4" targetNamespace="http://schemas.microsoft.com/office/2006/metadata/properties" ma:root="true" ma:fieldsID="4c89fdec163d6ba0a08a73f742c9fa4c" ns3:_="">
    <xsd:import namespace="78f69e2e-d558-4415-9d4b-ac50f54c92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69e2e-d558-4415-9d4b-ac50f54c92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90C920-5EEF-4A1B-8D40-F18427A8D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f69e2e-d558-4415-9d4b-ac50f54c92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001B86-72A9-446C-B2CD-1B9ED6619B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1F1249-E25C-43D2-8289-1B64EB9EC05F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78f69e2e-d558-4415-9d4b-ac50f54c92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Calculator</vt:lpstr>
      <vt:lpstr>Key</vt:lpstr>
      <vt:lpstr>Calculator!Print_Area</vt:lpstr>
    </vt:vector>
  </TitlesOfParts>
  <Company>CMWD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Janyne Brown</dc:creator>
  <cp:lastModifiedBy>Janyne Brown</cp:lastModifiedBy>
  <dcterms:created xsi:type="dcterms:W3CDTF">2023-06-08T14:46:47Z</dcterms:created>
  <dcterms:modified xsi:type="dcterms:W3CDTF">2025-07-30T00:01:27Z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0x010100B143B5B350AA3E4B8B37480A35DFA37D</vt:lpwstr>
  </property>
</Properties>
</file>